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2021 рік" sheetId="3"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4" i="3" l="1"/>
  <c r="M74" i="3"/>
  <c r="K74" i="3"/>
  <c r="J74" i="3"/>
  <c r="I152" i="3" l="1"/>
  <c r="F74" i="3" l="1"/>
  <c r="G74" i="3"/>
  <c r="H74" i="3"/>
  <c r="I74" i="3"/>
  <c r="E74" i="3"/>
  <c r="C74" i="3"/>
  <c r="M73" i="3"/>
  <c r="L73" i="3"/>
  <c r="K73" i="3"/>
  <c r="J73" i="3"/>
  <c r="F104" i="3"/>
  <c r="H104" i="3"/>
  <c r="D104" i="3"/>
  <c r="M187" i="3" l="1"/>
  <c r="L187" i="3"/>
  <c r="H187" i="3"/>
  <c r="E187" i="3"/>
  <c r="M185" i="3"/>
  <c r="L185" i="3"/>
  <c r="H185" i="3"/>
  <c r="E185" i="3"/>
  <c r="M183" i="3"/>
  <c r="L183" i="3"/>
  <c r="H183" i="3"/>
  <c r="M181" i="3"/>
  <c r="L181" i="3"/>
  <c r="H181" i="3"/>
  <c r="M173" i="3"/>
  <c r="M171" i="3"/>
  <c r="L173" i="3"/>
  <c r="L171" i="3"/>
  <c r="E173" i="3"/>
  <c r="E171" i="3"/>
  <c r="H163" i="3"/>
  <c r="H164" i="3"/>
  <c r="H162" i="3"/>
  <c r="H157" i="3"/>
  <c r="H158" i="3"/>
  <c r="H159" i="3"/>
  <c r="H160" i="3"/>
  <c r="H156" i="3"/>
  <c r="M163" i="3"/>
  <c r="M164" i="3"/>
  <c r="L163" i="3"/>
  <c r="L164" i="3"/>
  <c r="M162" i="3"/>
  <c r="E162" i="3"/>
  <c r="L162" i="3"/>
  <c r="E164" i="3"/>
  <c r="E163" i="3"/>
  <c r="E160" i="3"/>
  <c r="E159" i="3"/>
  <c r="E158" i="3"/>
  <c r="E157" i="3"/>
  <c r="E156" i="3"/>
  <c r="E150" i="3"/>
  <c r="E154" i="3"/>
  <c r="E153" i="3"/>
  <c r="E152" i="3"/>
  <c r="K185" i="3" l="1"/>
  <c r="K163" i="3"/>
  <c r="K187" i="3"/>
  <c r="K164" i="3"/>
  <c r="K162" i="3"/>
  <c r="L135" i="3" l="1"/>
  <c r="J135" i="3"/>
  <c r="L139" i="3"/>
  <c r="J139" i="3"/>
  <c r="M58" i="3"/>
  <c r="L58" i="3"/>
  <c r="K58" i="3"/>
  <c r="J58" i="3"/>
  <c r="F28" i="3"/>
  <c r="H28" i="3"/>
  <c r="D28" i="3"/>
  <c r="F27" i="3"/>
  <c r="H27" i="3"/>
  <c r="D27" i="3"/>
  <c r="L43" i="3" l="1"/>
  <c r="J43" i="3"/>
  <c r="L42" i="3"/>
  <c r="J42" i="3"/>
  <c r="H41" i="3"/>
  <c r="F41" i="3"/>
  <c r="D41" i="3"/>
  <c r="L41" i="3" l="1"/>
  <c r="J41" i="3"/>
  <c r="E183" i="3"/>
  <c r="K183" i="3" s="1"/>
  <c r="E181" i="3"/>
  <c r="K181" i="3" s="1"/>
  <c r="M179" i="3"/>
  <c r="L179" i="3"/>
  <c r="H179" i="3"/>
  <c r="E179" i="3"/>
  <c r="M177" i="3"/>
  <c r="L177" i="3"/>
  <c r="H177" i="3"/>
  <c r="E177" i="3"/>
  <c r="M175" i="3"/>
  <c r="L175" i="3"/>
  <c r="H175" i="3"/>
  <c r="E175" i="3"/>
  <c r="H173" i="3"/>
  <c r="K173" i="3" s="1"/>
  <c r="H171" i="3"/>
  <c r="K171" i="3" s="1"/>
  <c r="M169" i="3"/>
  <c r="L169" i="3"/>
  <c r="H169" i="3"/>
  <c r="E169" i="3"/>
  <c r="M167" i="3"/>
  <c r="L167" i="3"/>
  <c r="H167" i="3"/>
  <c r="E167" i="3"/>
  <c r="M160" i="3"/>
  <c r="L160" i="3"/>
  <c r="K160" i="3"/>
  <c r="M159" i="3"/>
  <c r="L159" i="3"/>
  <c r="K159" i="3"/>
  <c r="M158" i="3"/>
  <c r="L158" i="3"/>
  <c r="K158" i="3"/>
  <c r="M157" i="3"/>
  <c r="L157" i="3"/>
  <c r="K157" i="3"/>
  <c r="M156" i="3"/>
  <c r="L156" i="3"/>
  <c r="K156" i="3"/>
  <c r="M154" i="3"/>
  <c r="L154" i="3"/>
  <c r="H154" i="3"/>
  <c r="K154" i="3" s="1"/>
  <c r="M153" i="3"/>
  <c r="L153" i="3"/>
  <c r="H153" i="3"/>
  <c r="K153" i="3" s="1"/>
  <c r="M152" i="3"/>
  <c r="L152" i="3"/>
  <c r="H152" i="3"/>
  <c r="K152" i="3" s="1"/>
  <c r="M150" i="3"/>
  <c r="L150" i="3"/>
  <c r="H150" i="3"/>
  <c r="K150" i="3" s="1"/>
  <c r="L142" i="3"/>
  <c r="J142" i="3"/>
  <c r="L131" i="3"/>
  <c r="J131" i="3"/>
  <c r="L129" i="3"/>
  <c r="J129" i="3"/>
  <c r="L125" i="3"/>
  <c r="J125" i="3"/>
  <c r="L123" i="3"/>
  <c r="J123" i="3"/>
  <c r="L121" i="3"/>
  <c r="J121" i="3"/>
  <c r="L116" i="3"/>
  <c r="J116" i="3"/>
  <c r="L115" i="3"/>
  <c r="J115" i="3"/>
  <c r="L114" i="3"/>
  <c r="J114" i="3"/>
  <c r="L112" i="3"/>
  <c r="J112" i="3"/>
  <c r="L111" i="3"/>
  <c r="J111" i="3"/>
  <c r="L110" i="3"/>
  <c r="J110" i="3"/>
  <c r="L109" i="3"/>
  <c r="J109" i="3"/>
  <c r="L108" i="3"/>
  <c r="J108" i="3"/>
  <c r="L106" i="3"/>
  <c r="J106" i="3"/>
  <c r="L105" i="3"/>
  <c r="J105" i="3"/>
  <c r="L104" i="3"/>
  <c r="J104" i="3"/>
  <c r="G89" i="3"/>
  <c r="G88" i="3" s="1"/>
  <c r="E89" i="3"/>
  <c r="E88" i="3" s="1"/>
  <c r="C89" i="3"/>
  <c r="C88" i="3" s="1"/>
  <c r="L88" i="3"/>
  <c r="J88" i="3"/>
  <c r="H88" i="3"/>
  <c r="M72" i="3"/>
  <c r="L72" i="3"/>
  <c r="K72" i="3"/>
  <c r="J72" i="3"/>
  <c r="L71" i="3"/>
  <c r="J71" i="3"/>
  <c r="M71" i="3"/>
  <c r="K71" i="3"/>
  <c r="M70" i="3"/>
  <c r="L70" i="3"/>
  <c r="K70" i="3"/>
  <c r="J70" i="3"/>
  <c r="M69" i="3"/>
  <c r="L69" i="3"/>
  <c r="K69" i="3"/>
  <c r="J69" i="3"/>
  <c r="M68" i="3"/>
  <c r="L68" i="3"/>
  <c r="K68" i="3"/>
  <c r="J68" i="3"/>
  <c r="M67" i="3"/>
  <c r="L67" i="3"/>
  <c r="K67" i="3"/>
  <c r="J67" i="3"/>
  <c r="M66" i="3"/>
  <c r="L66" i="3"/>
  <c r="K66" i="3"/>
  <c r="J66" i="3"/>
  <c r="M65" i="3"/>
  <c r="L65" i="3"/>
  <c r="K65" i="3"/>
  <c r="J65" i="3"/>
  <c r="M64" i="3"/>
  <c r="L64" i="3"/>
  <c r="K64" i="3"/>
  <c r="J64" i="3"/>
  <c r="M63" i="3"/>
  <c r="L63" i="3"/>
  <c r="K63" i="3"/>
  <c r="J63" i="3"/>
  <c r="M62" i="3"/>
  <c r="L62" i="3"/>
  <c r="K62" i="3"/>
  <c r="J62" i="3"/>
  <c r="M61" i="3"/>
  <c r="L61" i="3"/>
  <c r="K61" i="3"/>
  <c r="J61" i="3"/>
  <c r="L60" i="3"/>
  <c r="K60" i="3"/>
  <c r="J60" i="3"/>
  <c r="M59" i="3"/>
  <c r="L59" i="3"/>
  <c r="K59" i="3"/>
  <c r="J59" i="3"/>
  <c r="M57" i="3"/>
  <c r="L57" i="3"/>
  <c r="K57" i="3"/>
  <c r="J57" i="3"/>
  <c r="L46" i="3"/>
  <c r="J46" i="3"/>
  <c r="L45" i="3"/>
  <c r="J45" i="3"/>
  <c r="H44" i="3"/>
  <c r="F44" i="3"/>
  <c r="D44" i="3"/>
  <c r="L40" i="3"/>
  <c r="J40" i="3"/>
  <c r="L39" i="3"/>
  <c r="J39" i="3"/>
  <c r="H38" i="3"/>
  <c r="F38" i="3"/>
  <c r="D38" i="3"/>
  <c r="L37" i="3"/>
  <c r="J37" i="3"/>
  <c r="L36" i="3"/>
  <c r="J36" i="3"/>
  <c r="H35" i="3"/>
  <c r="F35" i="3"/>
  <c r="D35" i="3"/>
  <c r="L34" i="3"/>
  <c r="J34" i="3"/>
  <c r="L33" i="3"/>
  <c r="J33" i="3"/>
  <c r="H32" i="3"/>
  <c r="F32" i="3"/>
  <c r="D32" i="3"/>
  <c r="L31" i="3"/>
  <c r="J31" i="3"/>
  <c r="L30" i="3"/>
  <c r="J30" i="3"/>
  <c r="H29" i="3"/>
  <c r="F29" i="3"/>
  <c r="D29" i="3"/>
  <c r="L28" i="3"/>
  <c r="L38" i="3" l="1"/>
  <c r="L29" i="3"/>
  <c r="J35" i="3"/>
  <c r="K169" i="3"/>
  <c r="K167" i="3"/>
  <c r="K175" i="3"/>
  <c r="K177" i="3"/>
  <c r="K179" i="3"/>
  <c r="H26" i="3"/>
  <c r="J29" i="3"/>
  <c r="J32" i="3"/>
  <c r="L32" i="3"/>
  <c r="L35" i="3"/>
  <c r="J38" i="3"/>
  <c r="J44" i="3"/>
  <c r="J27" i="3"/>
  <c r="L44" i="3"/>
  <c r="F26" i="3"/>
  <c r="D26" i="3"/>
  <c r="L27" i="3"/>
  <c r="L26" i="3" s="1"/>
  <c r="J28" i="3"/>
  <c r="M60" i="3"/>
  <c r="J26" i="3" l="1"/>
</calcChain>
</file>

<file path=xl/sharedStrings.xml><?xml version="1.0" encoding="utf-8"?>
<sst xmlns="http://schemas.openxmlformats.org/spreadsheetml/2006/main" count="286" uniqueCount="182">
  <si>
    <t>Додаток</t>
  </si>
  <si>
    <t>(тис. грн.) </t>
  </si>
  <si>
    <t>2.</t>
  </si>
  <si>
    <t>(підпис) </t>
  </si>
  <si>
    <t xml:space="preserve">1. </t>
  </si>
  <si>
    <t xml:space="preserve">(найменування головного розпорядника) </t>
  </si>
  <si>
    <t xml:space="preserve">3. </t>
  </si>
  <si>
    <t>080</t>
  </si>
  <si>
    <t>Конституційний Суд України</t>
  </si>
  <si>
    <t xml:space="preserve">(найменування відповідального виконавця) </t>
  </si>
  <si>
    <t>0801010</t>
  </si>
  <si>
    <t>(КФКВК)</t>
  </si>
  <si>
    <t>0330</t>
  </si>
  <si>
    <t xml:space="preserve">(найменування бюджетної програми) </t>
  </si>
  <si>
    <t xml:space="preserve">4. </t>
  </si>
  <si>
    <t xml:space="preserve">5. </t>
  </si>
  <si>
    <t>5.1.</t>
  </si>
  <si>
    <t>5.2.</t>
  </si>
  <si>
    <t>продукту</t>
  </si>
  <si>
    <t>ефективності</t>
  </si>
  <si>
    <t>якості</t>
  </si>
  <si>
    <t>Забезпечення конституційної юрисдикції в Україні</t>
  </si>
  <si>
    <t xml:space="preserve">РЕЗУЛЬТАТИ ОЦІНКИ ЕФЕКТИВНОСТІ БЮДЖЕТНОЇ ПРОГРАМИ </t>
  </si>
  <si>
    <t xml:space="preserve"> (КПКВК ДБ)</t>
  </si>
  <si>
    <t xml:space="preserve">Видатки / надання кредитів: </t>
  </si>
  <si>
    <t>Видатки / надання кредитів за напрямами використання бюджетних коштів</t>
  </si>
  <si>
    <t>Напрями використання бюджетних коштів</t>
  </si>
  <si>
    <t>План</t>
  </si>
  <si>
    <t>План зі змінами</t>
  </si>
  <si>
    <t>Факт</t>
  </si>
  <si>
    <t>Відхилення плану зі змінами від плану (+/-)</t>
  </si>
  <si>
    <t>Відхилення факту від плану зі змінами (+/-)</t>
  </si>
  <si>
    <t>1</t>
  </si>
  <si>
    <t>ВСЬОГО за бюджетною програмою</t>
  </si>
  <si>
    <t>у т.ч.: загальний фонд</t>
  </si>
  <si>
    <t xml:space="preserve">          спеціальний фонд</t>
  </si>
  <si>
    <t>Видатки / надання кредитів за кодами економічної класифікації видатків бюджету / класифікації кредитування бюджету</t>
  </si>
  <si>
    <t>10</t>
  </si>
  <si>
    <t>9</t>
  </si>
  <si>
    <t>8</t>
  </si>
  <si>
    <t>7</t>
  </si>
  <si>
    <t>6</t>
  </si>
  <si>
    <t>5</t>
  </si>
  <si>
    <t>4</t>
  </si>
  <si>
    <t>3</t>
  </si>
  <si>
    <t>2</t>
  </si>
  <si>
    <t>КЕКВ / ККК</t>
  </si>
  <si>
    <t>Загальний фонд</t>
  </si>
  <si>
    <t>Спеціальний фонд</t>
  </si>
  <si>
    <t>Відхилення плану зі змінами від плану(+/-)</t>
  </si>
  <si>
    <t>ВСЬОГО</t>
  </si>
  <si>
    <t>6.</t>
  </si>
  <si>
    <t>Стан фінансової дисципліни</t>
  </si>
  <si>
    <t>Дебіторська заборгованість</t>
  </si>
  <si>
    <t>Кредиторська заборгованість</t>
  </si>
  <si>
    <t>на початок звітного року</t>
  </si>
  <si>
    <t>на кінець звітного року</t>
  </si>
  <si>
    <t>всього</t>
  </si>
  <si>
    <t>з неї прострочена</t>
  </si>
  <si>
    <t>ВСЬОГО  за бюджетною програмою</t>
  </si>
  <si>
    <t>Спеціальний фонд, всього</t>
  </si>
  <si>
    <t>7.</t>
  </si>
  <si>
    <t>Результативні показники</t>
  </si>
  <si>
    <t>7.1.</t>
  </si>
  <si>
    <t>Результативні показники за напрямами використання бюджетних коштів</t>
  </si>
  <si>
    <t>7.2.</t>
  </si>
  <si>
    <t>Результативні показники у порівнянні із результативними показниками попереднього року</t>
  </si>
  <si>
    <t>Напрями використання бюджетних коштів / результативні показники</t>
  </si>
  <si>
    <t>Всього</t>
  </si>
  <si>
    <t>Відхилення (+/-)</t>
  </si>
  <si>
    <t>8.</t>
  </si>
  <si>
    <t>Інформація про результати контрольних заходів, проведених органами, уповноваженими на здійснення контролю за дотриманням бюджетного законодавства</t>
  </si>
  <si>
    <t>№ з/п</t>
  </si>
  <si>
    <t>Найменування контрольного заходу</t>
  </si>
  <si>
    <t>Пропозиції за результатами контрольного заходу</t>
  </si>
  <si>
    <t>Стан врахування пропозицій за результатами контрольного заходу</t>
  </si>
  <si>
    <t>9.</t>
  </si>
  <si>
    <t>Узагальнений висновок про ефективність бюджетної програми:</t>
  </si>
  <si>
    <t>10.</t>
  </si>
  <si>
    <t>Заходи із підвищення ефективності бюджетної програми</t>
  </si>
  <si>
    <t>Напрям підвищення ефективності бюджетної програми</t>
  </si>
  <si>
    <t>Захід</t>
  </si>
  <si>
    <r>
      <t xml:space="preserve">Ціль державної політики:
</t>
    </r>
    <r>
      <rPr>
        <sz val="12"/>
        <color theme="1"/>
        <rFont val="Times New Roman"/>
        <family val="1"/>
        <charset val="204"/>
      </rPr>
      <t>1. Забезпечення верховенства Конституції України через здійснення конституційного контролю.</t>
    </r>
  </si>
  <si>
    <r>
      <rPr>
        <b/>
        <sz val="12"/>
        <color theme="1"/>
        <rFont val="Times New Roman"/>
        <family val="1"/>
        <charset val="204"/>
      </rPr>
      <t>Мета бюджетної програми:</t>
    </r>
    <r>
      <rPr>
        <sz val="12"/>
        <color theme="1"/>
        <rFont val="Times New Roman"/>
        <family val="1"/>
        <charset val="204"/>
      </rPr>
      <t xml:space="preserve">
Забезпечення дотримання норм Конституції України щодо прав та свобод людини і громадянина  та щодо здійснення публічної влади.</t>
    </r>
  </si>
  <si>
    <r>
      <rPr>
        <b/>
        <sz val="12"/>
        <color theme="1"/>
        <rFont val="Times New Roman"/>
        <family val="1"/>
        <charset val="204"/>
      </rPr>
      <t>Завдання бюджетної програми:</t>
    </r>
    <r>
      <rPr>
        <sz val="12"/>
        <color theme="1"/>
        <rFont val="Times New Roman"/>
        <family val="1"/>
        <charset val="204"/>
      </rPr>
      <t xml:space="preserve">
1) Забезпечення  функціонування Великої палати, Сенатів, колегій Конституційного Суду України, оптимізація розгляду клопотань у конституційному провадженні.
2) Утвердження інституту конституційної скарги як дієвого засобу захисту конституційних прав людини і громадянина.
3) Забезпечення діяльності Конституційного Суду України як державного органу і юридичної особи публічного права.</t>
    </r>
  </si>
  <si>
    <t>5 = 3 - 2</t>
  </si>
  <si>
    <t>6 = 4 - 3</t>
  </si>
  <si>
    <t>Напрям "Внески до міжнародних організацій, членом яких є Конституційний Суд України", всього</t>
  </si>
  <si>
    <t>Напрям "Придбання обладнання та предметів довгострокового користування", всього</t>
  </si>
  <si>
    <t>2210</t>
  </si>
  <si>
    <t>Напрям "Внески до міжнародних організацій, членом яких є Конституційний Суд України"</t>
  </si>
  <si>
    <t>Напрям "Придбання обладнання та предметів довгострокового користування"</t>
  </si>
  <si>
    <t>затрат</t>
  </si>
  <si>
    <t>Кількість штатних одиниць - всього: (осіб)</t>
  </si>
  <si>
    <t>з них - судді (осіб)</t>
  </si>
  <si>
    <t>- інші працівники (осіб)</t>
  </si>
  <si>
    <t>Кількість проведених засідань та пленарних засідань Великої палати з розгляду конституційних скарг, конституційних подань та конституційних звернень (од.)</t>
  </si>
  <si>
    <t>Кількість проведених засідань та пленарних засідань Сенатів з розгляду питань щодо відкриття конституційного провадження у справі (од.)</t>
  </si>
  <si>
    <t>Кількість засідань колегій суддів з розгляду конституційних скарг, конституційних подань та конституційних звернень (од.)</t>
  </si>
  <si>
    <t>Кількість працівників, які підвищили кваліфікацію (од.)</t>
  </si>
  <si>
    <t>Середні витрати на підвищення кваліфікації 1 працівника (тис. грн)</t>
  </si>
  <si>
    <t>Рівень виконання фінансових зобов'язань із сплати внесків перед бюджетами міжнародних організацій, членом яких є Конституційний Суд України (відс.)</t>
  </si>
  <si>
    <t>Питома вага конституційних скарг, розглянутих у встановлений законодавством строк (відс.)</t>
  </si>
  <si>
    <t>Питома вага конституційних подань, розглянутих у встановлений законодавством строк (відс.)</t>
  </si>
  <si>
    <t>Питома вага конституційних звернень, розглянутих у встановлений законодавством строк (відс.)</t>
  </si>
  <si>
    <t>2111</t>
  </si>
  <si>
    <t>2120</t>
  </si>
  <si>
    <t>2240</t>
  </si>
  <si>
    <t>2250</t>
  </si>
  <si>
    <t>2271</t>
  </si>
  <si>
    <t>2272</t>
  </si>
  <si>
    <t>2273</t>
  </si>
  <si>
    <t>2275</t>
  </si>
  <si>
    <t>2282</t>
  </si>
  <si>
    <t>2630</t>
  </si>
  <si>
    <t>2730</t>
  </si>
  <si>
    <t>2800</t>
  </si>
  <si>
    <t>3110</t>
  </si>
  <si>
    <t>Напрям "Внески до міжнародних організацій, членом яких є Конституційний Суд України"  (тис. грн)</t>
  </si>
  <si>
    <t>Напрям "Придбання обладнання та предметів довгострокового користування"  (тис. грн)</t>
  </si>
  <si>
    <r>
      <t xml:space="preserve">Загальний фонд, всього,
</t>
    </r>
    <r>
      <rPr>
        <i/>
        <sz val="12"/>
        <color theme="1"/>
        <rFont val="Times New Roman"/>
        <family val="1"/>
        <charset val="204"/>
      </rPr>
      <t>у тому числі:</t>
    </r>
  </si>
  <si>
    <t>8 = 5-2</t>
  </si>
  <si>
    <t>9 = 6-3</t>
  </si>
  <si>
    <t>10 = 7-4</t>
  </si>
  <si>
    <t>Посилення бюджетної дисципліни, підвищення ефективності планування потреби у бюджетних коштах на середньостроковий період</t>
  </si>
  <si>
    <t>Розроблення та подання на затвердження проєкту розпорядчого документа, яким визначаються організаційні засади формування документів щодо фінансового забезпечення діяльності Конституційного Суду України.
Розпорядчий документ визначить основні вимоги до: формування потреби у бюджетних коштах на середньостроковий період; взаємодії  у бюджетному процесі структурних підрозділів Секретаріату Конституційного Суду України та розпорядника нижчого рівня (Автобази Конституційного Суду України) із відповідальним структурним підрозділом; строки подання інформації; порядок підписання/затвердження основних планових документів, внесення змін до них та подання їх до Міністерства фінансів України, Державної казначейської служби України (пропозиції до бюджетної декларації, бюджетний запит, стратегічний план діяльності, кошторис з розрахунками тощо).</t>
  </si>
  <si>
    <t xml:space="preserve">за 2021 рік </t>
  </si>
  <si>
    <t>Напрям "Забезпечення виконання функцій та завдань Конституційного Суду України", всього</t>
  </si>
  <si>
    <t>Напрям "Підвищення кваліфікації працівників Конституційного Суду України", всього</t>
  </si>
  <si>
    <t>Напрям "Виготовлення проєктної документації по об'єкту "Реконструкція корпусу "А" з прибудовою корпусу "В" комплексу адміністративного будинку Конституційного Суду України по вул. Жилянській, 14 у Голосіївському районі м. Києва""</t>
  </si>
  <si>
    <t>Напрям "Проведення міжнародної конференції та національних заходів з нагоди 25-ої річниці з дня ухвалення Конституції України та 25-ої річниці з дня заснування Конституційного Суду України"</t>
  </si>
  <si>
    <t>3142</t>
  </si>
  <si>
    <t>2113</t>
  </si>
  <si>
    <t>Напрям "Забезпечення виконання функцій та завдань Конституційного Суду України"</t>
  </si>
  <si>
    <t>Ухвалено актів (висновків, рішень, ухвал за конституційними скаргами, конституційними поданнями, конституційними зверненнями) Конституційним Судом України (Великою палатою, сенатами) (од.)</t>
  </si>
  <si>
    <t>Постановлено ухвал колегіями суддів Конституційного Суду України за конституційними скаргами, конституційними поданнями та конституційними зверненнями (од.)</t>
  </si>
  <si>
    <t>Розмір внесків до міжнародних організацій, членом яких є Конституційний Суд України (тис.грн)</t>
  </si>
  <si>
    <t>Кількість міжнародних організацій, членом яких є Конституційний Суд України, та до яких сплачуються внески (од.)</t>
  </si>
  <si>
    <t>Напрям "Підвищення кваліфікації працівників Конституційного Суду України"</t>
  </si>
  <si>
    <t>Напрям "Виготовлення проєктної документації по об'єкту "Реконструкція корпусу "А" з прибудовою корпусу "В" комплексу адміністративного будинку Конституційного Суду України по вул. Жилянській, 14 у Голосіївському районі м. Києва"", всього</t>
  </si>
  <si>
    <t>Напрям "Проведення міжнародної конференції та національних заходів з нагоди 25-ої річниці з дня ухвалення Конституції України та 25-ої річниці з дня заснування Конституційного Суду України", всього</t>
  </si>
  <si>
    <t>Кількість виготовленої проєктної документації по об'єкту "Реконструкція корпусу "А" з прибудовою корпусу "В" комплексу адміністративного будинку Конституційного Суду України по вул.Жилянській, 14 у Голосіївському районі м. Києва" (од.)</t>
  </si>
  <si>
    <t>Кількість проведених заходів з нагоди 25-ої річниці з дня ухвалення Конституції України та 25-ої річниці з дня заснування Конституційного Суду України (од.)</t>
  </si>
  <si>
    <t>Кількість придбаного обладнання і предметів довгострокового користування (од.)</t>
  </si>
  <si>
    <t>2020 рік
(факт за рік, що передує звітному)</t>
  </si>
  <si>
    <t>2021 рік
(факт за звітний рік)</t>
  </si>
  <si>
    <t>Напрям "Підвищення кваліфікації працівників Конституційного Суду України"  (тис. грн)</t>
  </si>
  <si>
    <t>Напрям "Забезпечення виконання функцій та завдань Конституційного Суду України" (тис. грн)</t>
  </si>
  <si>
    <t>Кількість придбаного обладнання та предметів довгострокового користування (од.)</t>
  </si>
  <si>
    <t>Сергій ГОЛОВАТИЙ</t>
  </si>
  <si>
    <t>Заступник Голови Конституційного Суду  України (виконувач обов’язків Голови Конституційного Суду України відповідно до статті 33 Закону України „Про Конституційний Суд України“)</t>
  </si>
  <si>
    <t>до Порядку здійснення оцінки ефективності бюджетних програм головними розпорядниками коштів державного бюджету (пункт 2 розділу IV)</t>
  </si>
  <si>
    <t>3160</t>
  </si>
  <si>
    <r>
      <t xml:space="preserve">   Кількість змін до плану в частині загального фонду </t>
    </r>
    <r>
      <rPr>
        <u/>
        <sz val="12"/>
        <rFont val="Times New Roman"/>
        <family val="1"/>
        <charset val="204"/>
      </rPr>
      <t>16</t>
    </r>
    <r>
      <rPr>
        <sz val="12"/>
        <rFont val="Times New Roman"/>
        <family val="1"/>
        <charset val="204"/>
      </rPr>
      <t xml:space="preserve">, з них змін на підставі пропозицій головного розпорядника </t>
    </r>
    <r>
      <rPr>
        <u/>
        <sz val="12"/>
        <rFont val="Times New Roman"/>
        <family val="1"/>
        <charset val="204"/>
      </rPr>
      <t>7</t>
    </r>
    <r>
      <rPr>
        <sz val="12"/>
        <rFont val="Times New Roman"/>
        <family val="1"/>
        <charset val="204"/>
      </rPr>
      <t xml:space="preserve">. Кількість змін до плану за спеціальним фондом - </t>
    </r>
    <r>
      <rPr>
        <u/>
        <sz val="12"/>
        <rFont val="Times New Roman"/>
        <family val="1"/>
        <charset val="204"/>
      </rPr>
      <t>9</t>
    </r>
    <r>
      <rPr>
        <sz val="12"/>
        <rFont val="Times New Roman"/>
        <family val="1"/>
        <charset val="204"/>
      </rPr>
      <t xml:space="preserve">.
   </t>
    </r>
    <r>
      <rPr>
        <b/>
        <sz val="12"/>
        <rFont val="Times New Roman"/>
        <family val="1"/>
        <charset val="204"/>
      </rPr>
      <t>Пояснення щодо відхилень:</t>
    </r>
    <r>
      <rPr>
        <sz val="12"/>
        <rFont val="Times New Roman"/>
        <family val="1"/>
        <charset val="204"/>
      </rPr>
      <t xml:space="preserve">
   </t>
    </r>
  </si>
  <si>
    <r>
      <rPr>
        <b/>
        <sz val="12"/>
        <rFont val="Times New Roman"/>
        <family val="1"/>
        <charset val="204"/>
      </rPr>
      <t>Пояснення щодо відхилень:</t>
    </r>
    <r>
      <rPr>
        <sz val="12"/>
        <rFont val="Times New Roman"/>
        <family val="1"/>
        <charset val="204"/>
      </rPr>
      <t xml:space="preserve">
   Зміна планових показників між напрямами бюджетної програми за КПКВК 0801010 порівняно з першою редакцією паспорта бюджетної програми, затвердженого Розпорядженням заступника Голови Конституційного Суду України від 12 лютого 2021 року № 1/02/2021-ОД, пов'язана з внесенням змін до розпису асигнувань державного бюджету на 2021 рік за довідкою Міністерства фінансів України від 24 вересня 2021 року № 657 відповідно до звернення Конституційного Суду України. Так, з урахуванням об'єктивних строків закупівельних процедур, необхідності отримання дозвільних документів в органах місцевої влади, у вересні 2021 року було прийнято рішення перерозподілити видатки, заплановані на виготовлення проєктної документації по об'єкту "Реконструкція корпусу "А" з прибудовою корпусу "В" комплексу адміністративного будинку Конституційного Суду України по вул. Жилянській, 14 у Голосіївському районі м. Києва", оскільки якісне виконання робіт з проєктування було вже неможливим. Перерозподілені видатки спрямовано на часткове оновлення матеріально-технічної бази Конституційного Суду України.
   Окрім того, у зв'язку із обмежувальними протиепідемічними заходами з метою запобігання поширенню гострої респіраторної хвороби COVID-19, спричиненої коронавірусом SARS-CoV-2, проведення міжнародної конференції та національних заходів з нагоди 25-ої річниці з дня ухвалення Конституції України та 25-ої річниці з дня заснування Конституційного Суду України відбувалось у онлайн-форматі, що зумовило значну економію коштів за даним напрямом.
   З огляду на це затверджено паспорт бюджетної програми за КПКВК 0801010 у новій редакції (Розпорядження Голови Конституційного Суду України від 08 жовтня 2021 року № 61/01/2021-ОД).
   Касові видатки за бюджетною програмою Конституційного Суду України за 2021 рік за загальним фондом державного бюджету становлять 279 076,4 тис. грн, що на 39 276,7 тис. грн менше від видатків, затверджених паспортом бюджетної програми, та складають 87,7 відсотка річного плану.
   Надходження до спеціального фонду державного бюджету не носять постійного характеру та не плануються, їх джерелом в більшій частині є дарунки в натуральній формі. У звітному періоді були отримані надходження від додаткової (господарської) діяльності (вартість будівельних матеріалів (дверей), отриманих внаслідок демонтажу, які будуть використовуватись для потреб установи), натуральні надходження від оприбуткування металобрухту, від безоплатного отримання основних засобів (бібліотечні фонди) та нематеріальних активів (авторські права на Бібліотеку конституційного права на офіційному вебсайті Конституційного Суду України), надходження від оренди. Касові видатки за спеціальним фондом складають 190,8 тис. грн.</t>
    </r>
  </si>
  <si>
    <r>
      <t xml:space="preserve">   </t>
    </r>
    <r>
      <rPr>
        <b/>
        <sz val="12"/>
        <rFont val="Times New Roman"/>
        <family val="1"/>
        <charset val="204"/>
      </rPr>
      <t>Пояснення щодо наявності та збільшення обсягів дебіторської та кредиторської заборгованостей</t>
    </r>
    <r>
      <rPr>
        <sz val="12"/>
        <rFont val="Times New Roman"/>
        <family val="1"/>
        <charset val="204"/>
      </rPr>
      <t xml:space="preserve">:
   Кредиторської заборгованості за бюджетною програмою немає.
   Дебіторська заборгованість за загальним фондом державного бюджету за КЕКВ 2210 - це передплата періодичних видань на 2022 рік відповідно до постанови Кабінету Міністрів України від 04.12.2019 № 1070 (зі змінами). </t>
    </r>
  </si>
  <si>
    <t>Причиною збільшення суми дебіторської заборгованості, порівняно з початком року, є те, що на початок року сума передплати включала видання для Секретаріату Конституційного Суду України, а в кінці року також здійснено передплату Автобазою Конституційного Суду України.
   За спеціальним фондом державного бюджету кредиторської та дебіторської заборгованостей немає.</t>
  </si>
  <si>
    <t xml:space="preserve">   Обчислення строків конституційного провадження ведеться з дня постановлення ухвали про відкриття конституційного провадження. Строки конституційного провадження визначені статтею 75 та частиною четвертою  статті 61 Закону України "Про Конституційний Суд України". Тривалість розгляду більш залежить від складності самої справи, зокрема на закритій частині пленарного засідання Великої палати чи сенату судді Конституційного Суду України викладають свої думки з питань, що обговорюються, вносять пропозиції, поправки до проєкту акта Конституційного Суду України. Тривалість та кількість виступів суддів Конституційного Суду України на закритій частині пленарного засідання Великої палати чи сенату не обмежуються (§ 53 та § 55 Регламенту Конституційного Суду України). На розгляд Конституційного Суду України  може вноситись декілька проєктів рішення у справі, отже остаточне рішення ухвалюється не одразу, а після обговорення та пошуку узгодженої позиції.
   На показники питомої ваги конституційних скарг, конституційних подань та конституційних звернень, розглянутих у встановлений законодавством строк, впливає складність справ, що розглядаються. Розгляд деяких справ потребує більше часу (за рахунок ухвал про продовження строку постановлення колегіями суддів Конституційного Суду України, ухвал про відкриття конституційного провадження або про відмову у відкритті конституційного провадження у справі). Також однією з причин є неповний склад суддів Конституційного Суду України.
    Конституційні звернення, які надійшли до Конституційного Суду України в 2021 році було розглянуто у встановлений законодавством строк.
</t>
  </si>
  <si>
    <r>
      <t xml:space="preserve">   Пояснення щодо досягнення запланованих результатів:
   </t>
    </r>
    <r>
      <rPr>
        <sz val="12"/>
        <color theme="1"/>
        <rFont val="Times New Roman"/>
        <family val="1"/>
        <charset val="204"/>
      </rPr>
      <t>Відхилення фактичних показників штатної чисельності працівників від затверджених пояснюється наявністю вакантних посад суддів та відповідно працівників патронатних служб суддів, вакантних посад державних службовців Секретаріату Конституційного Суду України та працівників Автобази Конституційного Суду України.
   Зменшення кількості засідань та пленарних засідань Великої палати Конституційного Суду України та сенатів Конституційного Суду України, засідань колегій суддів Конституційного Суду України, а також ухвалених актів Конституційного Суду України зумовлено зменшенням кількості звернень до Конституційного Суду України у 2021 році (за період з 01.01.2020 по 31.12.2020 зареєстровано 597 конституційних скарг, конституційних подань та конституційних звернень, з них розподілено суддям-доповідачам 284, а за той самий період 2021 року - 493, з них розподілено суддям-доповідачам 248).
   Збільшення кількості ухвалених Конституційним Судом України актів та зменшення кількості ухвал колегій суддів Конституційного Суду України, постановлених за конституційними скаргами та поданнями, зумовлено рядом факторів. Зокрема, у зв'язку з поширенням гострої респіраторної хвороби COVID-19, спричиненої коронавірусом SARS-CoV-2, зменшилась кількість конституційних скарг, подань  та конституційних звернень, що надійшли до Конституційного Суду України. Окрім того, наразі Конституційний Суд України працює не в повному складі, кількість суддів - 16 осіб, що в умовах пандемії призводило до відсутності кворуму на засіданнях Великої палати Конституційного Суду України, сенатів Конституційного Суду України та колегій суддів Конституційного Суду України.
   Крім того, необхідно зважати на строки постановлення ухвали колегії суддів Конституційного Суду України про відкриття або відмову у відкритті конституційного провадження, визначені у частині четвертій статті 61 Закону України "Про Конституційний Суд України", які становлять один місяць з дня визначення судді-доповідача і можуть бути продовжені за його клопотанням на засіданні Великої Палати. Відповідна процесуальна можливість протягом 2021 року неодноразово реалізовувалася суддями Конституційного Суду України, зокрема, у зв'язку зі змінами у складі суддів Конституційного Суду України та ускладненнями в роботі в умовах пандемії COVID-19.</t>
    </r>
  </si>
  <si>
    <r>
      <rPr>
        <b/>
        <sz val="12"/>
        <color theme="1"/>
        <rFont val="Times New Roman"/>
        <family val="1"/>
        <charset val="204"/>
      </rPr>
      <t xml:space="preserve">   Пояснення щодо досягнення запланованих результатів</t>
    </r>
    <r>
      <rPr>
        <sz val="12"/>
        <color theme="1"/>
        <rFont val="Times New Roman"/>
        <family val="1"/>
        <charset val="204"/>
      </rPr>
      <t>:
   Відхилення фактичного показника кількості працівників, які підвищили кваліфікацію, від планового пояснюється тим, що навчання деяких працівників не відбулося у зв'язку із карантинними обмеженнями з метою запобігання поширенню на території України гострої респіраторної хвороби COVID-19, спричиненої коронавірусом SARS-CoV-2, а також тим, що зросла вартість навчання однієї особи.
    Так за державні кошти в 2021 році підвищили кваліфікацію 153 працівника Секретаріату Конституційного Суду України та Автобази Конституційного Суду України , зокрема у сфері публічних закупівель, з обслуговування систем пожежної безпеки, навчання відповідального працівника Секретаріату Конституційного Суду України за теплогосподарство, з охорони праці та пожежної безпеки. Окрім того, безкоштовно, шляхом участі в дистанційному навчанні, яке було проведено фахівцями Української школи урядування та на базі онлайн-платформи "Дія.Цифрова освіта" Міністерства цифрової трансформації, більше 200 працівників Секретаріату Конституційного Суду України підвищили рівень професійної компетентності та отримали сертифікати з нарахованими кредитами ЄКТС.</t>
    </r>
  </si>
  <si>
    <r>
      <rPr>
        <b/>
        <sz val="12"/>
        <color theme="1"/>
        <rFont val="Times New Roman"/>
        <family val="1"/>
        <charset val="204"/>
      </rPr>
      <t xml:space="preserve">   Пояснення щодо досягнення запланованих результатів:
</t>
    </r>
    <r>
      <rPr>
        <sz val="12"/>
        <color theme="1"/>
        <rFont val="Times New Roman"/>
        <family val="1"/>
        <charset val="204"/>
      </rPr>
      <t xml:space="preserve">   Фактичний показник кількості придбаного обладнання та предметів довгострокового користування (КЕКВ 3110) за загальним фондом державного бюджету збільшився внаслідок утворення економії коштів за результатами процедур закупівель, що дало можливість здійснити поповнення бібліотечного фонду.</t>
    </r>
  </si>
  <si>
    <t xml:space="preserve">   Збільшення кількості ухвалених Конституційним Судом України актів та зменшення кількості ухвал колегій суддів Конституційного Суду України, постановлених за конституційними скаргами та поданнями, зумовлено рядом факторів. Зокрема, у зв'язку з поширенням гострої респіраторної хвороби COVID-19, спричиненої коронавірусом SARS-CoV-2, зменшилась кількість конституційних скарг, подань  та конституційних звернень, що надійшли до Конституційного Суду України. Окрім того, наразі Конституційний Суд України працює не в повному складі, кількість суддів - 16 осіб, що в умовах пандемії призводило до відсутності кворуму на засіданнях Великої палати Конституційного Суду України, сенатів Конституційного Суду України та колегій суддів Конституційного Суду України.
   Крім того, необхідно зважати на строки постановлення ухвали колегії суддів Конституційного Суду України про відкриття або відмову у відкритті конституційного провадження, визначені у частині четвертій статті 61 Закону України "Про Конституційний Суд України", які становлять один місяць з дня визначення судді-доповідача і можуть бути продовжені за його клопотанням на засіданні Великої Палати. Відповідна процесуальна можливість протягом 2021 року неодноразово реалізовувалася суддями Конституційного Суду України, зокрема, у зв'язку зі змінами у складі суддів Конституційного Суду України та ускладненнями в роботі в умовах пандемії COVID-19.
   На показники питомої ваги конституційних скарг, конституційних подань та конституційних звернень, розглянутих у встановлений законодавством строк, впливає складність справ, що розглядаються. Розгляд деяких справ потребує більше часу (за рахунок ухвал про продовження строку постановлення колегіями суддів Конституційного Суду України, ухвал про відкриття конституційного провадження або про відмову у відкритті конституційного провадження у справі). Також однією з причин є неповний склад суддів Конституційного Суду України.
    Конституційних звернень у 2020 році до Конституційного Суду України не надходило. Конституційні звернення, які надійшли до Конституційного Суду України в 2021 році, було розглянуто у встановлений законодавством строк.</t>
  </si>
  <si>
    <r>
      <t xml:space="preserve">   Пояснення щодо динаміки результативних показників
   </t>
    </r>
    <r>
      <rPr>
        <sz val="12"/>
        <rFont val="Times New Roman"/>
        <family val="1"/>
        <charset val="204"/>
      </rPr>
      <t>У 2021 році за даним напрямом запланована більша сума бюджетних призначень, ніж у 2020 році, за рахунок збільшення потреби у підвищенні кваліфікації державних службовців, яке проходить не рідше одного разу на три роки. Також зросла вартість навчання.</t>
    </r>
  </si>
  <si>
    <r>
      <t xml:space="preserve">   Пояснення щодо динаміки результативних показників
   </t>
    </r>
    <r>
      <rPr>
        <sz val="12"/>
        <rFont val="Times New Roman"/>
        <family val="1"/>
        <charset val="204"/>
      </rPr>
      <t>Даний напрям використання бюджетних коштів носить разовий характер, оскільки видатки за цим напрямом було заплановано для проведення заходів з нагоди 25-ої річниці з дня ухвалення Конституції України та 25-ої річниці з дня заснування Конституційного Суду України.</t>
    </r>
  </si>
  <si>
    <r>
      <rPr>
        <b/>
        <sz val="12"/>
        <rFont val="Times New Roman"/>
        <family val="1"/>
        <charset val="204"/>
      </rPr>
      <t xml:space="preserve">   Пояснення щодо змін у структурі напрямів використання бюджетних коштів:
   </t>
    </r>
    <r>
      <rPr>
        <sz val="12"/>
        <rFont val="Times New Roman"/>
        <family val="1"/>
        <charset val="204"/>
      </rPr>
      <t>У 2021 році у паспорті бюджетної програми (зі змінами) затверджено чотири напрями використання бюджетних коштів, які також були передбачені і паспортом бюджетної програми у 2020 році (зі змінами). Новим напрямом, який носить разовий характер, у 2021 році є напрям використання бюджетних коштів "Проведення міжнародної конференції та національних заходів з нагоди 25-ої річниці з дня ухвалення Конституції України та 25-ої річниці з дня заснування Конституційного Суду України".</t>
    </r>
  </si>
  <si>
    <t>У звітному періоді контрольні заходи не проводились.</t>
  </si>
  <si>
    <t xml:space="preserve">   З метою підвищення ефективності бюджетної програми на 2021 рік було визначено одним із заходів - розроблення та подання на затвердження проєкту Положення про планування, організацію проведення публічних закупівель, укладання договорів та контроль за їх виконанням в Конституційному Суді України. У звітному періоді Положення про планування та організацію публічних закупівель, укладання договорів та контроль за їх виконанням у Конституційному Суді України затверджено Розпорядженням Голови Конституційного Суду України від 17 грудня 2021 року № 32/01/2021–АГ. Положення визначає порядок складання річного плану закупівель Конституційного Суду України, організаційні засади проведення процедур закупівель, взаємодію структурних підрозділів Секретаріату Конституційного Суду України при плануванні закупівель та опрацюванні проєктів договорів про закупівлі, відповідальність залучених до процесу договірної роботи посадових осіб та контроль за виконанням договорів.
   Виконання завдань бюджетної програми було направлене на реалізацію повноважень органу конституційної юрисдикції з метою  забезпечення дотримання норм Конституції України щодо прав та свобод людини і громадянина та щодо здійснення публічної влади.
   Бюджетна програма є актуальною для її подальшої реалізації.
   Довгостроковими наслідками бюджетної програми є забезпечення верховенства Конституції України через здійснення конституційного контролю.</t>
  </si>
  <si>
    <t>Підвищення результативності бюджетної програми з урахуванням ґендерних аспектів</t>
  </si>
  <si>
    <t>Проведення ґендерного аналізу бюджетної програми Конституційного Суду України з метою  інтеграції ґендерно орієнтованого підходу у бюджетний процес.</t>
  </si>
  <si>
    <t xml:space="preserve"> (КВКВК ДБ)</t>
  </si>
  <si>
    <r>
      <t xml:space="preserve">   Відхилення фактичних показників від планових за результатами 2021 року за загальним фондом державного бюджету </t>
    </r>
    <r>
      <rPr>
        <b/>
        <sz val="12"/>
        <rFont val="Times New Roman"/>
        <family val="1"/>
        <charset val="204"/>
      </rPr>
      <t>за напрямом "Забезпечення виконання функцій та завдань Конституційного Суду України"</t>
    </r>
    <r>
      <rPr>
        <sz val="12"/>
        <rFont val="Times New Roman"/>
        <family val="1"/>
        <charset val="204"/>
      </rPr>
      <t xml:space="preserve"> у сумі 37 583,0 тис. грн пояснюється:
- економією, що утворилася за видатками на оплату праці внаслідок наявності вакансій суддів Конституційного Суду України та утворення залишку коштів на виплату вихідної допомоги при виході у відставку (не ріалізував своє право жоден з 5 суддів, які б могли скористатися таким правом);
- економією, яка утворилася внаслідок того, що на заробітну плату окремої категорії працівників нараховується єдиний соціальний внесок у розмірі 8,41 %, окрім того, у окремих працівників нарахована заробітна плата у грудні перевищила максимальну величину бази нарахування ЄСВ;
- економією бюджетних коштів, передбачених на відрядження (скасування запланованих відряджень унаслідок встановлення карантину та запровадження обмежувальних протиепідемічних заходів з метою запобігання поширенню гострої респіраторної хвороби COVID-19, спричиненої коронавірусом SARS-CoV-2);
- економією за комунальними послугами та енергоносіями, яка виникла за результатами вжиття заходів з енергозбереження та проведення процедур закупівель;
- економією коштів, передбачених на виплати, що здійснюються на виконання судових рішень за позовами суддів Конституційного Суду України та відповідної сплати судового збору щодо судових позовів у справах, розгляд яких перенесено на 2022 рік;
- економією за результатами проведення процедур закупівель відповідно до Закону України "Про публічні закупівлі", а також внаслідок встановлення карантину та запровадження обмежувальних протиепідемічних заходів з метою запобігання поширенню на території України гострої респіраторної хвороби COVID-19, спричиненої коронавірусом SARS-CoV-2.</t>
    </r>
  </si>
  <si>
    <t xml:space="preserve">   Протягом 2021 року Міністерством фінансів України вносились зміни до розпису асигнувань державного бюджету за КПКВК 0801010 за обґрунтованими зверненнями Конституційного Суду України. Зокрема, у зв'язку із незабезпеченням повної потреби у видатках на оплату праці для працівників Секретаріату Конституційного Суду України (КЕКВ 2111), а також економією видатків на виплату винагороди суддям за рахунок вакансій суддів Конституційного Суду України (КЕКВ 2113), було здійснено перерозподіли між цими кодами економічної класифікації видатків і відповідно для забезпечення нарахувань на оплату праці на перерозподілений фонд оплати праці (КЕКВ 2120).
   Як зазначено вище, зміни до розпису асигнувань державного бюджету на 2021 рік стосувались також капітальних видатків, а саме: здійснено перерозподіл видатків, передбачених на виготовлення проєктно-кошторисної документації (КЕКВ 3142), на видатки для часткового оновлення матеріально-технічної бази Конституційного Суду України (КЕКВ 3110, КЕКВ 2210). 
   Економію, яка утворилась за результатами проведених процедур закупівель електроенергії (КЕКВ 2273) було спрямовано на оплату теплопостачання, оскільки підвищились тарифи на дані послуги (КЕКВ 2271).
   Економію видатків на відрядження (КЕКВ 2250), що утворилась внаслідок запровадження карантинних обмежень, видатків на оплату послуг (зокрема, тих, що планувались до заходів з нагоди 25-ої річниці з дня ухвалення Конституції України та 25-ої річниці з дня заснування Конституційного Суду України) (КЕКВ 2240) також перерозподілено на придбання господарських та інших товарів (КЕКВ 2210), зокрема Автобазі Конституційного Суду України.</t>
  </si>
  <si>
    <t xml:space="preserve">   Відхилення касових видатків від планових призначень за загальним фондом державного бюджету на загальну суму 39 276,7 тис. грн пояснюється такими причинами:
   - за КЕКВ 2113 економія склалася за видатками на виплату винагороди суддям внаслідок наявності вакансій суддів Конституійного Суду України та утворення залишку коштів на виплату вихідної допомоги при виході у відставку (не ріалізував своє право жоден з 5 суддів, які б могли скористатися таким правом);
 - за КЕКВ 2120 економія утворилась внаслідок того, що на заробітну плату окремої категорії працівників нараховується ЄСВ у розмірі 8,41 %, окрім того, у окремих працівників нарахована заробітна плата у грудні перевищила максимальну величину бази нарахування ЄСВ;
   - за КЕКВ 2210, 2240, 3110 економія виникла в результаті проведення процедур закупівель відповідно до Закону України "Про публічні закупівлі", а також внаслідок встановлення карантину та запровадження обмежувальних протиепідемічних заходів з метою запобігання поширенню на території України гострої респіраторної хвороби COVID-19, спричиненої коронавірусом SARS-CoV-2;</t>
  </si>
  <si>
    <t xml:space="preserve">   - за КЕКВ 2250 економія бюджетних коштів, передбачених на відрядження, виникла у зв'язку із скасуванням запланованих відряджень унаслідок встановлення карантину та запровадження обмежувальних протиепідемічних заходів з метою запобігання поширенню гострої респіраторної хвороби COVID-19, спричиненої коронавірусом SARS-CoV-2;
   - за КЕКВ 2270 економія утворилась внаслідок запровадження заходів з економії споживання комунальних послуг та енергоносіїв, а також за результатами проведення процедур закупівель;  
   - за КЕКВ 2282 відхилення пояснюється тим, що навчання пройшла менша кількість осіб від запланованої кількості у зв'язку із встановленням карантину з метою запобігання поширенню на території України гострої респіраторної хвороби COVID-19, спричиненої коронавірусом SARS-CoV-2, а також внаслідок зростання вартості навчання;
   - за КЕКВ 2630 відхилення пояснюється економією, що утворилась за результатами фактично понесених витрат на сплату членських внесків міжнародним організаціям та за рахунок коливання курсу валют;
   - за КЕКВ 2730 відхилення видатків, передбачених на виплати, що здійснюються на виконання судових рішень за позовами суддів Конституційного Суду України та відповідної сплати судового збору (КЕКВ 2800) щодо судових позовів у справах, розгляд яких перенесено на 2022 рік.</t>
  </si>
  <si>
    <t xml:space="preserve">   За спеціальним фондом державного бюджету отримано надходження переважно у натуральній формі, які відповідають касовим видаткам. Відхилення на 0,7 тис. грн від плану зі змінами (КЕКВ 2210) пояснюється економією видатків, передбачених на придбання клапанів для сенсорних дозаторів (від затвердження залишку на початок періоду та надходжень від реалізації брухту чорних металів).</t>
  </si>
  <si>
    <r>
      <rPr>
        <b/>
        <sz val="12"/>
        <color theme="1"/>
        <rFont val="Times New Roman"/>
        <family val="1"/>
        <charset val="204"/>
      </rPr>
      <t xml:space="preserve">   Пояснення щодо досягнення запланованих результатів:
   </t>
    </r>
    <r>
      <rPr>
        <sz val="12"/>
        <color theme="1"/>
        <rFont val="Times New Roman"/>
        <family val="1"/>
        <charset val="204"/>
      </rPr>
      <t>Відхилення  фактичного показника "Розмір внесків до міжнародних організацій, членом яких є Конституційний Суд України" складає 22,8 тис. грн та пояснюється економією, що утворилась за результатами фактично понесених витрат на сплату членських внесків міжнародним організаціям та за рахунок коливання курсу валют. Конституційним Судом України в повному обсязі виконані всі фінансові зобов'язання із сплати внесків перед бюджетами міжнародних організацій, членом яких він є.</t>
    </r>
  </si>
  <si>
    <r>
      <rPr>
        <b/>
        <sz val="12"/>
        <color theme="1"/>
        <rFont val="Times New Roman"/>
        <family val="1"/>
        <charset val="204"/>
      </rPr>
      <t xml:space="preserve">   Пояснення щодо досягнення запланованих результатів:
   </t>
    </r>
    <r>
      <rPr>
        <sz val="12"/>
        <color theme="1"/>
        <rFont val="Times New Roman"/>
        <family val="1"/>
        <charset val="204"/>
      </rPr>
      <t>Відповідно до затвердженого паспорта бюджетної програми за КПКВК 0801010 у новій редакції (Розпорядження Голови Конституційного Суду України від             08 жовтня 2021 року № 61/01/2021-ОД) зазначений напрям використання бюджетних коштів вилучено. Кошти перерозподілено на часткове оновлення матеріально-технічної бази Конституційного Суду України.</t>
    </r>
  </si>
  <si>
    <r>
      <rPr>
        <b/>
        <sz val="12"/>
        <rFont val="Times New Roman"/>
        <family val="1"/>
        <charset val="204"/>
      </rPr>
      <t xml:space="preserve">   Пояснення щодо динаміки результативних показників
   </t>
    </r>
    <r>
      <rPr>
        <sz val="12"/>
        <rFont val="Times New Roman"/>
        <family val="1"/>
        <charset val="204"/>
      </rPr>
      <t>У порівнянні з 2020 роком фактична чисельність працівників Конституційного Суду України збільшилась, оскільки у 2021 році призначено суддю Конституційного Суду України та відновлено конкурси на зайняття вакантних посад державних службовців.</t>
    </r>
    <r>
      <rPr>
        <b/>
        <sz val="12"/>
        <rFont val="Times New Roman"/>
        <family val="1"/>
        <charset val="204"/>
      </rPr>
      <t xml:space="preserve">
   </t>
    </r>
    <r>
      <rPr>
        <sz val="12"/>
        <rFont val="Times New Roman"/>
        <family val="1"/>
        <charset val="204"/>
      </rPr>
      <t>Відхилення показників кількості засідань та пленарних засідань Великої палати та сенатів, засідань колегій суддів Конституційного Суду України у 2021 році, порівняно з 2020 роком, а також ухвалених актів Конституційного Суду України зумовлено зменшенням кількості звернень до Конституційного Суду України у 2021 році (за період з 01.01.2020 по 31.12.2020 зареєстровано 597 конституційних скарг, конституційних подань та конституційних звернень, з них розподілено суддям-доповідачам 284, а за той самий період 2021 року - 493, з них розподілено суддям-доповідачам 248).</t>
    </r>
  </si>
  <si>
    <r>
      <rPr>
        <b/>
        <sz val="12"/>
        <rFont val="Times New Roman"/>
        <family val="1"/>
        <charset val="204"/>
      </rPr>
      <t xml:space="preserve">   Пояснення щодо динаміки результативних показників
   </t>
    </r>
    <r>
      <rPr>
        <sz val="12"/>
        <rFont val="Times New Roman"/>
        <family val="1"/>
        <charset val="204"/>
      </rPr>
      <t>У 2020 році заплановано сплату двох внесків. Відхилення показника пояснюється перенесенням Конференції європейських конституційних судів на лютий 2021 року у зв'язку із обмежувальними протиепідемічними заходами з метою запобігання поширенню гострої респіраторної хвороби COVID-19, спричиненої коронавірусом SARS-CoV-2. З огляду на це не здійснювалось перерахування членського внеску у 2020 році.
   У 2021 році сплачено обидва внески до міжнародних організацій, членом яких є Конституційний Суд України.
   Конституційним Судом України в повному обсязі виконані всі фінансові зобов'язання із сплати внесків перед бюджетами міжнародних організацій, членом яких є установа.</t>
    </r>
  </si>
  <si>
    <r>
      <t xml:space="preserve">   Пояснення щодо динаміки результативних показників
   </t>
    </r>
    <r>
      <rPr>
        <sz val="12"/>
        <rFont val="Times New Roman"/>
        <family val="1"/>
        <charset val="204"/>
      </rPr>
      <t xml:space="preserve">Придбання обладнання та предметів довгострокового користування, поповнення бібліотечного фонду за загальним фондом державного бюджету здійснювалось відповідно до затверджених бюджетних призначень. У 2021 році розмір бюджетних призначень за КЕКВ 3110 значно більший, але кількість придбаного обладнання менша у зв'язку із дороговартісним придбанням у 2021 році.
   За спеціальним фондом державного бюджету як у 2020 році, так і у 2021 році Конституційним Судом України отримано натуральні надходження (технічне обладнання від Координатора проєктів ОБСЄ в Україні (2020 рік); видання для поповнення бібліотечних фондів). </t>
    </r>
  </si>
  <si>
    <t xml:space="preserve">   Затверджені за бюджетною програмою бюджетні призначення у 2021 році використовувались на реалізацію завдань Конституційного Суду України та забезпечення у повному обсязі здійснення повноважень Конституційним Судом України з метою досягнення стратегічної цілі - забезпечення верховенства Конституції України через здійснення конституційного контролю.    
   Ефективне використання бюджетних коштів забезпечило виконання завдань бюджетної програми та досягнення поставленої мети.
   Паспорт бюджетної програми був своєчасно затверджений та його копії, завірені в установленому законодавством порядку, подані до Міністерства фінансів України та Державної казначейської служби України. Кількість внесених змін до паспорта - 1 (після внесення змін до розпису асигнувань державного бюджету відповідно до довідки Міністерства фінансів України від 24 вересня 2021 року № 657). Кількість внесених змін до розпису державного бюджету за загальним фондом - 16 (з них в межах головного розпорядника - 7).
   Кредиторської заборгованості за бюджетною програмою станом на 01.01.2022 немає. Дебіторська заборгованість за загальним фондом державного бюджету включає передплату періодичних видань на 2022 рік.
   Конституційним Судом України забезпечено раціональне, економне та цільове використання бюджетних коштів за бюджетною програмою.   </t>
  </si>
  <si>
    <r>
      <t xml:space="preserve">   Відхилення </t>
    </r>
    <r>
      <rPr>
        <b/>
        <sz val="12"/>
        <rFont val="Times New Roman"/>
        <family val="1"/>
        <charset val="204"/>
      </rPr>
      <t>за напрямом "Внески до міжнародних організацій, членом яких є Конституційний Суд України"</t>
    </r>
    <r>
      <rPr>
        <sz val="12"/>
        <rFont val="Times New Roman"/>
        <family val="1"/>
        <charset val="204"/>
      </rPr>
      <t xml:space="preserve"> складає 22,8 тис. грн та пояснюється економією, що утворилась за результатами фактично понесених витрат на сплату членських внесків міжнародним організаціям та за рахунок коливання курсу валют. Конституційним Судом України в повному обсязі виконані всі фінансові зобов'язання із сплати внесків перед бюджетами міжнародних організацій, членом яких є установа.   
   Із затверджених 214,2 тис. грн </t>
    </r>
    <r>
      <rPr>
        <b/>
        <sz val="12"/>
        <rFont val="Times New Roman"/>
        <family val="1"/>
        <charset val="204"/>
      </rPr>
      <t>за напрямом "Підвищення кваліфікації працівників Конституційного Суду України"</t>
    </r>
    <r>
      <rPr>
        <sz val="12"/>
        <rFont val="Times New Roman"/>
        <family val="1"/>
        <charset val="204"/>
      </rPr>
      <t xml:space="preserve"> касові видатки на підвищення кваліфікації склали 209,9 тис. грн, або 98,0 відсотків від запланованих. Відхилення фактичних показників від планових у сумі 4,3 тис. грн  пояснюється тим, що навчання пройшла менша кількість осіб від запланованої кількості у зв'язку із встановленням карантину з метою запобігання поширенню на території України гострої респіраторної хвороби COVID-19, спричиненої коронавірусом SARS-CoV-2, а також внаслідок зростання вартості навчання.
   Відхилення за напрямом </t>
    </r>
    <r>
      <rPr>
        <b/>
        <sz val="12"/>
        <rFont val="Times New Roman"/>
        <family val="1"/>
        <charset val="204"/>
      </rPr>
      <t xml:space="preserve">"Проведення міжнародної конференції та національних заходів з нагоди 25-ої річниці з дня ухвалення Конституції України та 25-ої річниці з дня заснування Конституційного Суду України" </t>
    </r>
    <r>
      <rPr>
        <sz val="12"/>
        <rFont val="Times New Roman"/>
        <family val="1"/>
        <charset val="204"/>
      </rPr>
      <t xml:space="preserve">у сумі 711,7 тис. грн пояснюється тим, що у зв'язку із обмежувальними протиепідемічними заходами з метою запобігання поширенню гострої респіраторної хвороби COVID-19, спричиненої коронавірусом SARS-CoV-2, проведення запланованих заходів відбувалося в онлайн-форматі.
   Відхилення </t>
    </r>
    <r>
      <rPr>
        <b/>
        <sz val="12"/>
        <rFont val="Times New Roman"/>
        <family val="1"/>
        <charset val="204"/>
      </rPr>
      <t>за напрямом "Придбання обладнання та предметів довгострокового користування"</t>
    </r>
    <r>
      <rPr>
        <sz val="12"/>
        <rFont val="Times New Roman"/>
        <family val="1"/>
        <charset val="204"/>
      </rPr>
      <t xml:space="preserve"> (КЕКВ 3110) в сумі 954,9 тис. грн за загальним фондом пояснюється виникненням економії за результатами проведення закупівель, а також у зв'язку з тим, що закупівля фотокопіювального та поліграфічного обладнання для офсетного друку (копіювально-розмножувального обладнання) не відбулася. Договір не укладено через відмову постачальника, який не міг гарантувати поставку товару.</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</si>
</sst>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6" x14ac:knownFonts="1">
    <font>
      <sz val="11"/>
      <color theme="1"/>
      <name val="Calibri"/>
      <family val="2"/>
      <scheme val="minor"/>
    </font>
    <font>
      <sz val="12"/>
      <color theme="1"/>
      <name val="Times New Roman"/>
      <family val="1"/>
      <charset val="204"/>
    </font>
    <font>
      <sz val="10"/>
      <color theme="1"/>
      <name val="Times New Roman"/>
      <family val="1"/>
      <charset val="204"/>
    </font>
    <font>
      <b/>
      <sz val="12"/>
      <color theme="1"/>
      <name val="Times New Roman"/>
      <family val="1"/>
      <charset val="204"/>
    </font>
    <font>
      <sz val="8"/>
      <color theme="1"/>
      <name val="Times New Roman"/>
      <family val="1"/>
      <charset val="204"/>
    </font>
    <font>
      <sz val="9"/>
      <color theme="1"/>
      <name val="Times New Roman"/>
      <family val="1"/>
      <charset val="204"/>
    </font>
    <font>
      <b/>
      <sz val="14"/>
      <color theme="1"/>
      <name val="Times New Roman"/>
      <family val="1"/>
      <charset val="204"/>
    </font>
    <font>
      <b/>
      <sz val="11"/>
      <color theme="1"/>
      <name val="Times New Roman"/>
      <family val="1"/>
      <charset val="204"/>
    </font>
    <font>
      <sz val="11"/>
      <color theme="1"/>
      <name val="Times New Roman"/>
      <family val="1"/>
      <charset val="204"/>
    </font>
    <font>
      <i/>
      <sz val="12"/>
      <color theme="1"/>
      <name val="Times New Roman"/>
      <family val="1"/>
      <charset val="204"/>
    </font>
    <font>
      <b/>
      <sz val="9"/>
      <color theme="1"/>
      <name val="Times New Roman"/>
      <family val="1"/>
      <charset val="204"/>
    </font>
    <font>
      <sz val="12"/>
      <color rgb="FFFF0000"/>
      <name val="Times New Roman"/>
      <family val="1"/>
      <charset val="204"/>
    </font>
    <font>
      <sz val="12"/>
      <name val="Times New Roman"/>
      <family val="1"/>
      <charset val="204"/>
    </font>
    <font>
      <u/>
      <sz val="12"/>
      <name val="Times New Roman"/>
      <family val="1"/>
      <charset val="204"/>
    </font>
    <font>
      <b/>
      <sz val="12"/>
      <name val="Times New Roman"/>
      <family val="1"/>
      <charset val="204"/>
    </font>
    <font>
      <sz val="11.5"/>
      <color theme="1"/>
      <name val="Times New Roman"/>
      <family val="1"/>
      <charset val="204"/>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213">
    <xf numFmtId="0" fontId="0" fillId="0" borderId="0" xfId="0"/>
    <xf numFmtId="0" fontId="1" fillId="0" borderId="0" xfId="0" applyFont="1" applyAlignment="1">
      <alignment vertical="center" wrapText="1"/>
    </xf>
    <xf numFmtId="0" fontId="2"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center" vertical="center"/>
    </xf>
    <xf numFmtId="49" fontId="8" fillId="0" borderId="0" xfId="0" applyNumberFormat="1" applyFont="1" applyAlignment="1">
      <alignment vertical="center"/>
    </xf>
    <xf numFmtId="49" fontId="1" fillId="0" borderId="0" xfId="0" applyNumberFormat="1" applyFont="1" applyAlignment="1">
      <alignment vertical="center"/>
    </xf>
    <xf numFmtId="49" fontId="8" fillId="0" borderId="0" xfId="0" applyNumberFormat="1" applyFont="1" applyAlignment="1">
      <alignment horizontal="center" vertical="center" wrapText="1"/>
    </xf>
    <xf numFmtId="49" fontId="3" fillId="0" borderId="1" xfId="0" applyNumberFormat="1" applyFont="1" applyBorder="1" applyAlignment="1">
      <alignment horizontal="center" vertical="center" wrapText="1"/>
    </xf>
    <xf numFmtId="49" fontId="3" fillId="0" borderId="0" xfId="0" applyNumberFormat="1" applyFont="1" applyBorder="1" applyAlignment="1">
      <alignment vertical="center" wrapText="1"/>
    </xf>
    <xf numFmtId="0" fontId="3" fillId="0" borderId="0" xfId="0" applyFont="1" applyBorder="1" applyAlignment="1">
      <alignment vertical="center" wrapText="1"/>
    </xf>
    <xf numFmtId="49" fontId="2" fillId="0" borderId="0" xfId="0" applyNumberFormat="1" applyFont="1" applyAlignment="1">
      <alignment vertical="center" wrapText="1"/>
    </xf>
    <xf numFmtId="0" fontId="4" fillId="0" borderId="0" xfId="0" applyFont="1" applyAlignment="1">
      <alignment horizontal="center" vertical="center" wrapText="1"/>
    </xf>
    <xf numFmtId="0" fontId="4" fillId="0" borderId="0" xfId="0" applyFont="1" applyBorder="1" applyAlignment="1">
      <alignment vertical="center" wrapText="1"/>
    </xf>
    <xf numFmtId="0" fontId="2" fillId="0" borderId="0" xfId="0" applyFont="1" applyBorder="1" applyAlignment="1">
      <alignment vertical="center" wrapText="1"/>
    </xf>
    <xf numFmtId="49" fontId="8" fillId="0" borderId="0" xfId="0" applyNumberFormat="1" applyFont="1" applyAlignment="1">
      <alignment horizontal="justify" vertical="center" wrapText="1"/>
    </xf>
    <xf numFmtId="0" fontId="8" fillId="0" borderId="0" xfId="0" applyFont="1" applyBorder="1" applyAlignment="1">
      <alignment vertical="center"/>
    </xf>
    <xf numFmtId="49" fontId="1" fillId="0" borderId="0" xfId="0" applyNumberFormat="1" applyFont="1" applyAlignment="1">
      <alignment horizontal="justify" vertical="center" wrapText="1"/>
    </xf>
    <xf numFmtId="0" fontId="4" fillId="0" borderId="0" xfId="0" applyFont="1" applyAlignment="1">
      <alignment horizontal="center" vertical="center"/>
    </xf>
    <xf numFmtId="49" fontId="1" fillId="0" borderId="0" xfId="0" applyNumberFormat="1" applyFont="1" applyAlignment="1">
      <alignment horizontal="center" vertical="center"/>
    </xf>
    <xf numFmtId="3" fontId="8" fillId="0" borderId="3" xfId="0" applyNumberFormat="1" applyFont="1" applyBorder="1" applyAlignment="1">
      <alignment horizontal="center" vertical="center"/>
    </xf>
    <xf numFmtId="164" fontId="8" fillId="0" borderId="3" xfId="0" applyNumberFormat="1" applyFont="1" applyBorder="1" applyAlignment="1">
      <alignment horizontal="center" vertical="center"/>
    </xf>
    <xf numFmtId="0" fontId="7" fillId="0" borderId="0" xfId="0" applyFont="1" applyAlignment="1">
      <alignment vertical="center"/>
    </xf>
    <xf numFmtId="0" fontId="8" fillId="0" borderId="1" xfId="0" applyFont="1" applyBorder="1" applyAlignment="1">
      <alignment vertical="center"/>
    </xf>
    <xf numFmtId="49" fontId="8" fillId="0" borderId="0" xfId="0" applyNumberFormat="1" applyFont="1" applyAlignment="1">
      <alignment vertical="center" wrapText="1"/>
    </xf>
    <xf numFmtId="49" fontId="8" fillId="0" borderId="0" xfId="0" applyNumberFormat="1" applyFont="1" applyAlignment="1">
      <alignment horizontal="center" vertical="center"/>
    </xf>
    <xf numFmtId="49" fontId="9" fillId="0" borderId="0" xfId="0" applyNumberFormat="1" applyFont="1" applyAlignment="1">
      <alignment horizontal="center" vertical="center"/>
    </xf>
    <xf numFmtId="49" fontId="7" fillId="0" borderId="0" xfId="0" applyNumberFormat="1" applyFont="1" applyBorder="1" applyAlignment="1">
      <alignment vertical="center"/>
    </xf>
    <xf numFmtId="0" fontId="4" fillId="0" borderId="0" xfId="0" applyFont="1" applyBorder="1" applyAlignment="1">
      <alignment vertical="center"/>
    </xf>
    <xf numFmtId="49" fontId="7" fillId="0" borderId="1"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8" fillId="0" borderId="3" xfId="0" applyNumberFormat="1" applyFont="1" applyBorder="1" applyAlignment="1">
      <alignment horizontal="center" vertical="center"/>
    </xf>
    <xf numFmtId="0" fontId="8" fillId="0" borderId="0" xfId="0" applyFont="1" applyAlignment="1">
      <alignment vertical="center" wrapText="1"/>
    </xf>
    <xf numFmtId="49" fontId="3" fillId="0" borderId="0" xfId="0" applyNumberFormat="1" applyFont="1" applyAlignment="1">
      <alignment horizontal="center" vertical="center"/>
    </xf>
    <xf numFmtId="0" fontId="7" fillId="0" borderId="0" xfId="0" applyFont="1" applyBorder="1" applyAlignment="1">
      <alignment horizontal="center" vertical="center"/>
    </xf>
    <xf numFmtId="49" fontId="3" fillId="0" borderId="0" xfId="0" applyNumberFormat="1" applyFont="1" applyAlignment="1">
      <alignment horizontal="justify" vertical="center" wrapText="1"/>
    </xf>
    <xf numFmtId="49" fontId="3" fillId="0" borderId="0" xfId="0" applyNumberFormat="1" applyFont="1" applyAlignment="1">
      <alignment vertical="center" wrapText="1"/>
    </xf>
    <xf numFmtId="49" fontId="1" fillId="0" borderId="0" xfId="0" applyNumberFormat="1" applyFont="1" applyBorder="1" applyAlignment="1">
      <alignment vertical="center"/>
    </xf>
    <xf numFmtId="49" fontId="3" fillId="0" borderId="1" xfId="0" applyNumberFormat="1" applyFont="1" applyBorder="1" applyAlignment="1">
      <alignment vertical="center" wrapText="1"/>
    </xf>
    <xf numFmtId="49" fontId="1" fillId="0" borderId="8" xfId="0" applyNumberFormat="1" applyFont="1" applyBorder="1" applyAlignment="1">
      <alignment vertical="center" wrapText="1"/>
    </xf>
    <xf numFmtId="49" fontId="3" fillId="0" borderId="0" xfId="0" applyNumberFormat="1" applyFont="1" applyBorder="1" applyAlignment="1">
      <alignment horizontal="center" vertical="center"/>
    </xf>
    <xf numFmtId="0" fontId="7" fillId="0" borderId="0" xfId="0" applyFont="1" applyBorder="1" applyAlignment="1">
      <alignment vertical="center"/>
    </xf>
    <xf numFmtId="49" fontId="1" fillId="0" borderId="0" xfId="0" applyNumberFormat="1" applyFont="1" applyBorder="1" applyAlignment="1">
      <alignment vertical="center" wrapText="1"/>
    </xf>
    <xf numFmtId="49" fontId="3" fillId="0" borderId="3" xfId="0" applyNumberFormat="1" applyFont="1" applyBorder="1" applyAlignment="1">
      <alignment vertical="center" wrapText="1"/>
    </xf>
    <xf numFmtId="164" fontId="7" fillId="0" borderId="3" xfId="0" applyNumberFormat="1" applyFont="1" applyBorder="1" applyAlignment="1">
      <alignment horizontal="center" vertical="center"/>
    </xf>
    <xf numFmtId="0" fontId="10" fillId="0" borderId="3" xfId="0" applyFont="1" applyBorder="1" applyAlignment="1">
      <alignment horizontal="center" vertical="center" wrapText="1"/>
    </xf>
    <xf numFmtId="0" fontId="7" fillId="0" borderId="0" xfId="0" applyFont="1" applyFill="1" applyBorder="1" applyAlignment="1">
      <alignment vertical="center"/>
    </xf>
    <xf numFmtId="164" fontId="3" fillId="2" borderId="3" xfId="0" applyNumberFormat="1" applyFont="1" applyFill="1" applyBorder="1" applyAlignment="1">
      <alignment horizontal="center" vertical="center" wrapText="1"/>
    </xf>
    <xf numFmtId="3" fontId="8" fillId="0" borderId="3" xfId="0" applyNumberFormat="1" applyFont="1" applyFill="1" applyBorder="1" applyAlignment="1">
      <alignment horizontal="center" vertical="center"/>
    </xf>
    <xf numFmtId="164" fontId="3" fillId="2" borderId="7" xfId="0" applyNumberFormat="1" applyFont="1" applyFill="1" applyBorder="1" applyAlignment="1">
      <alignment horizontal="center" vertical="center" wrapText="1"/>
    </xf>
    <xf numFmtId="49" fontId="1" fillId="0" borderId="0" xfId="0" applyNumberFormat="1" applyFont="1" applyFill="1" applyBorder="1" applyAlignment="1">
      <alignment vertical="center" wrapText="1"/>
    </xf>
    <xf numFmtId="49" fontId="3" fillId="0" borderId="0" xfId="0" applyNumberFormat="1" applyFont="1" applyBorder="1" applyAlignment="1">
      <alignment wrapText="1"/>
    </xf>
    <xf numFmtId="164" fontId="2" fillId="0" borderId="3"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8" fillId="0" borderId="3" xfId="0" applyFont="1" applyBorder="1" applyAlignment="1">
      <alignment horizontal="center" vertical="center"/>
    </xf>
    <xf numFmtId="0" fontId="8" fillId="0" borderId="0" xfId="0" applyFont="1" applyAlignment="1">
      <alignment horizontal="center" vertical="center" wrapText="1"/>
    </xf>
    <xf numFmtId="49" fontId="3" fillId="0" borderId="0" xfId="0" applyNumberFormat="1" applyFont="1" applyBorder="1" applyAlignment="1">
      <alignment horizontal="left" vertical="center" wrapText="1"/>
    </xf>
    <xf numFmtId="49" fontId="3" fillId="0" borderId="0" xfId="0" applyNumberFormat="1" applyFont="1" applyBorder="1" applyAlignment="1">
      <alignment horizontal="center" wrapText="1"/>
    </xf>
    <xf numFmtId="164" fontId="8" fillId="0" borderId="3" xfId="0" applyNumberFormat="1" applyFont="1" applyBorder="1" applyAlignment="1">
      <alignment horizontal="center" vertical="center" wrapText="1"/>
    </xf>
    <xf numFmtId="164" fontId="7" fillId="2" borderId="3" xfId="0" applyNumberFormat="1" applyFont="1" applyFill="1" applyBorder="1" applyAlignment="1">
      <alignment horizontal="center" vertical="center" wrapText="1"/>
    </xf>
    <xf numFmtId="49" fontId="1" fillId="0" borderId="3" xfId="0" applyNumberFormat="1" applyFont="1" applyBorder="1" applyAlignment="1">
      <alignment horizontal="center" vertical="center" wrapText="1"/>
    </xf>
    <xf numFmtId="0" fontId="8" fillId="0" borderId="0" xfId="0" applyFont="1" applyBorder="1" applyAlignment="1">
      <alignment horizontal="center" vertical="center"/>
    </xf>
    <xf numFmtId="49" fontId="8" fillId="0" borderId="6"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164" fontId="7" fillId="2" borderId="3" xfId="0" applyNumberFormat="1" applyFont="1" applyFill="1" applyBorder="1" applyAlignment="1">
      <alignment horizontal="center" vertical="center" wrapText="1"/>
    </xf>
    <xf numFmtId="49" fontId="1" fillId="0" borderId="3" xfId="0" applyNumberFormat="1" applyFont="1" applyBorder="1" applyAlignment="1">
      <alignment horizontal="center" vertical="center" wrapText="1"/>
    </xf>
    <xf numFmtId="164" fontId="7" fillId="2" borderId="3" xfId="0" applyNumberFormat="1" applyFont="1" applyFill="1" applyBorder="1" applyAlignment="1">
      <alignment horizontal="center" vertical="center"/>
    </xf>
    <xf numFmtId="3" fontId="8" fillId="0" borderId="3" xfId="0" applyNumberFormat="1" applyFont="1" applyFill="1" applyBorder="1" applyAlignment="1">
      <alignment horizontal="center" vertical="center" wrapText="1"/>
    </xf>
    <xf numFmtId="49" fontId="1" fillId="0" borderId="3" xfId="0" applyNumberFormat="1" applyFont="1" applyBorder="1" applyAlignment="1">
      <alignment horizontal="center" vertical="center" wrapText="1"/>
    </xf>
    <xf numFmtId="49" fontId="3" fillId="0" borderId="0" xfId="0" applyNumberFormat="1" applyFont="1" applyFill="1" applyBorder="1" applyAlignment="1">
      <alignment horizontal="center" vertical="center"/>
    </xf>
    <xf numFmtId="3" fontId="8" fillId="0" borderId="3" xfId="0" applyNumberFormat="1" applyFont="1" applyBorder="1" applyAlignment="1">
      <alignment vertical="center"/>
    </xf>
    <xf numFmtId="3" fontId="8" fillId="0" borderId="6" xfId="0" applyNumberFormat="1" applyFont="1" applyBorder="1" applyAlignment="1">
      <alignment horizontal="center" vertical="center"/>
    </xf>
    <xf numFmtId="0" fontId="7" fillId="0" borderId="0" xfId="0" applyFont="1" applyAlignment="1">
      <alignment horizont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 fillId="0" borderId="1" xfId="0" applyFont="1" applyBorder="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center" vertical="center"/>
    </xf>
    <xf numFmtId="0" fontId="3" fillId="0" borderId="1" xfId="0" applyFont="1" applyBorder="1" applyAlignment="1">
      <alignment horizontal="center" vertical="center" wrapText="1"/>
    </xf>
    <xf numFmtId="0" fontId="2" fillId="0" borderId="0" xfId="0" applyFont="1" applyBorder="1" applyAlignment="1">
      <alignment horizontal="center" vertical="center" wrapText="1"/>
    </xf>
    <xf numFmtId="49" fontId="3" fillId="0" borderId="0" xfId="0" applyNumberFormat="1" applyFont="1" applyAlignment="1">
      <alignment horizontal="left" wrapText="1"/>
    </xf>
    <xf numFmtId="0" fontId="2" fillId="0" borderId="0" xfId="0" applyFont="1" applyAlignment="1">
      <alignment horizontal="center" vertical="center" wrapText="1"/>
    </xf>
    <xf numFmtId="3" fontId="8" fillId="0" borderId="4" xfId="0" applyNumberFormat="1" applyFont="1" applyBorder="1" applyAlignment="1">
      <alignment horizontal="center" vertical="center" wrapText="1"/>
    </xf>
    <xf numFmtId="3" fontId="8" fillId="0" borderId="5"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1" fillId="0" borderId="4" xfId="0" applyNumberFormat="1" applyFont="1" applyBorder="1" applyAlignment="1">
      <alignment horizontal="justify" vertical="center" wrapText="1"/>
    </xf>
    <xf numFmtId="49" fontId="1" fillId="0" borderId="8" xfId="0" applyNumberFormat="1" applyFont="1" applyBorder="1" applyAlignment="1">
      <alignment horizontal="justify" vertical="center" wrapText="1"/>
    </xf>
    <xf numFmtId="49" fontId="1" fillId="0" borderId="5" xfId="0" applyNumberFormat="1" applyFont="1" applyBorder="1" applyAlignment="1">
      <alignment horizontal="justify" vertical="center" wrapText="1"/>
    </xf>
    <xf numFmtId="49" fontId="1" fillId="0" borderId="4" xfId="0" applyNumberFormat="1" applyFont="1" applyBorder="1" applyAlignment="1">
      <alignment horizontal="center" vertical="center" wrapText="1"/>
    </xf>
    <xf numFmtId="49" fontId="1" fillId="0" borderId="8"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49" fontId="1" fillId="0" borderId="3" xfId="0" applyNumberFormat="1" applyFont="1" applyBorder="1" applyAlignment="1">
      <alignment horizontal="justify" vertical="center" wrapText="1"/>
    </xf>
    <xf numFmtId="164" fontId="7" fillId="0" borderId="8" xfId="0" applyNumberFormat="1" applyFont="1" applyBorder="1" applyAlignment="1">
      <alignment horizontal="center" vertical="center" wrapText="1"/>
    </xf>
    <xf numFmtId="164" fontId="7" fillId="0" borderId="5"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1" fillId="0" borderId="4" xfId="0" applyNumberFormat="1" applyFont="1" applyBorder="1" applyAlignment="1">
      <alignment horizontal="center" vertical="center"/>
    </xf>
    <xf numFmtId="49" fontId="1" fillId="0" borderId="8"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2" fillId="0" borderId="4" xfId="0" applyNumberFormat="1" applyFont="1" applyBorder="1" applyAlignment="1">
      <alignment horizontal="justify" vertical="top" wrapText="1"/>
    </xf>
    <xf numFmtId="49" fontId="12" fillId="0" borderId="8" xfId="0" applyNumberFormat="1" applyFont="1" applyBorder="1" applyAlignment="1">
      <alignment horizontal="justify" vertical="top" wrapText="1"/>
    </xf>
    <xf numFmtId="49" fontId="12" fillId="0" borderId="5" xfId="0" applyNumberFormat="1" applyFont="1" applyBorder="1" applyAlignment="1">
      <alignment horizontal="justify" vertical="top" wrapText="1"/>
    </xf>
    <xf numFmtId="49" fontId="12" fillId="0" borderId="9" xfId="0" applyNumberFormat="1" applyFont="1" applyBorder="1" applyAlignment="1">
      <alignment horizontal="justify" wrapText="1"/>
    </xf>
    <xf numFmtId="49" fontId="11" fillId="0" borderId="2" xfId="0" applyNumberFormat="1" applyFont="1" applyBorder="1" applyAlignment="1">
      <alignment horizontal="justify" wrapText="1"/>
    </xf>
    <xf numFmtId="49" fontId="11" fillId="0" borderId="10" xfId="0" applyNumberFormat="1" applyFont="1" applyBorder="1" applyAlignment="1">
      <alignment horizontal="justify" wrapText="1"/>
    </xf>
    <xf numFmtId="49" fontId="3" fillId="0" borderId="4" xfId="0" applyNumberFormat="1" applyFont="1" applyBorder="1" applyAlignment="1">
      <alignment horizontal="left" vertical="center" wrapText="1"/>
    </xf>
    <xf numFmtId="49" fontId="3" fillId="0" borderId="8"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49" fontId="1" fillId="0" borderId="2" xfId="0" applyNumberFormat="1" applyFont="1" applyBorder="1" applyAlignment="1">
      <alignment horizontal="left" vertical="center" wrapText="1"/>
    </xf>
    <xf numFmtId="49" fontId="14" fillId="0" borderId="4" xfId="0" applyNumberFormat="1" applyFont="1" applyBorder="1" applyAlignment="1">
      <alignment horizontal="justify" vertical="top" wrapText="1"/>
    </xf>
    <xf numFmtId="49" fontId="14" fillId="0" borderId="8" xfId="0" applyNumberFormat="1" applyFont="1" applyBorder="1" applyAlignment="1">
      <alignment horizontal="justify" vertical="top" wrapText="1"/>
    </xf>
    <xf numFmtId="49" fontId="14" fillId="0" borderId="5" xfId="0" applyNumberFormat="1" applyFont="1" applyBorder="1" applyAlignment="1">
      <alignment horizontal="justify" vertical="top" wrapText="1"/>
    </xf>
    <xf numFmtId="164" fontId="8" fillId="0" borderId="4" xfId="0" applyNumberFormat="1" applyFont="1" applyBorder="1" applyAlignment="1">
      <alignment horizontal="center" vertical="center"/>
    </xf>
    <xf numFmtId="164" fontId="8" fillId="0" borderId="5" xfId="0" applyNumberFormat="1" applyFont="1" applyBorder="1" applyAlignment="1">
      <alignment horizontal="center" vertical="center"/>
    </xf>
    <xf numFmtId="0" fontId="2" fillId="0" borderId="2" xfId="0" applyFont="1" applyBorder="1" applyAlignment="1">
      <alignment horizontal="center" vertical="center" wrapText="1"/>
    </xf>
    <xf numFmtId="0" fontId="3" fillId="0" borderId="1" xfId="0" applyFont="1" applyBorder="1" applyAlignment="1">
      <alignment horizontal="left" vertical="center" wrapText="1"/>
    </xf>
    <xf numFmtId="0" fontId="3" fillId="0" borderId="3" xfId="0" applyFont="1" applyBorder="1" applyAlignment="1">
      <alignment horizontal="center" vertical="center" wrapText="1"/>
    </xf>
    <xf numFmtId="164" fontId="7" fillId="2" borderId="4" xfId="0" applyNumberFormat="1" applyFont="1" applyFill="1" applyBorder="1" applyAlignment="1">
      <alignment horizontal="center" vertical="center" wrapText="1"/>
    </xf>
    <xf numFmtId="164" fontId="7" fillId="2" borderId="5" xfId="0" applyNumberFormat="1" applyFont="1" applyFill="1" applyBorder="1" applyAlignment="1">
      <alignment horizontal="center" vertical="center" wrapText="1"/>
    </xf>
    <xf numFmtId="164" fontId="8" fillId="0" borderId="3" xfId="0" applyNumberFormat="1" applyFont="1" applyBorder="1" applyAlignment="1">
      <alignment horizontal="center" vertical="center" wrapText="1"/>
    </xf>
    <xf numFmtId="49" fontId="12" fillId="0" borderId="0" xfId="0" applyNumberFormat="1" applyFont="1" applyBorder="1" applyAlignment="1">
      <alignment horizontal="justify" vertical="top" wrapText="1"/>
    </xf>
    <xf numFmtId="164" fontId="8" fillId="0" borderId="4" xfId="0" applyNumberFormat="1"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0" xfId="0" applyFont="1" applyBorder="1" applyAlignment="1">
      <alignment horizontal="center" vertical="center"/>
    </xf>
    <xf numFmtId="164" fontId="7" fillId="2" borderId="3" xfId="0" applyNumberFormat="1" applyFont="1" applyFill="1" applyBorder="1" applyAlignment="1">
      <alignment horizontal="center" vertical="center" wrapText="1"/>
    </xf>
    <xf numFmtId="0" fontId="7" fillId="0" borderId="0" xfId="0" applyFont="1" applyAlignment="1">
      <alignment horizontal="left" vertical="center"/>
    </xf>
    <xf numFmtId="49" fontId="3" fillId="0" borderId="3"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49" fontId="3" fillId="0" borderId="0" xfId="0" applyNumberFormat="1" applyFont="1" applyBorder="1" applyAlignment="1">
      <alignment horizontal="left" wrapText="1"/>
    </xf>
    <xf numFmtId="49" fontId="3" fillId="0" borderId="0" xfId="0" applyNumberFormat="1" applyFont="1" applyFill="1" applyBorder="1" applyAlignment="1">
      <alignment horizontal="left" vertical="center" wrapText="1"/>
    </xf>
    <xf numFmtId="49" fontId="1" fillId="0" borderId="0" xfId="0" applyNumberFormat="1" applyFont="1" applyBorder="1" applyAlignment="1">
      <alignment horizontal="justify" vertical="center" wrapText="1"/>
    </xf>
    <xf numFmtId="49" fontId="1" fillId="0" borderId="1" xfId="0" applyNumberFormat="1" applyFont="1" applyBorder="1" applyAlignment="1">
      <alignment horizontal="justify" vertical="center" wrapText="1"/>
    </xf>
    <xf numFmtId="49" fontId="8" fillId="0" borderId="6" xfId="0" applyNumberFormat="1" applyFont="1" applyBorder="1" applyAlignment="1">
      <alignment horizontal="center" vertical="center" wrapText="1"/>
    </xf>
    <xf numFmtId="49" fontId="12" fillId="0" borderId="0" xfId="0" applyNumberFormat="1" applyFont="1" applyBorder="1" applyAlignment="1">
      <alignment horizontal="justify" wrapText="1"/>
    </xf>
    <xf numFmtId="164" fontId="7" fillId="0" borderId="4" xfId="0" applyNumberFormat="1" applyFont="1" applyBorder="1" applyAlignment="1">
      <alignment horizontal="center" vertical="center"/>
    </xf>
    <xf numFmtId="164" fontId="7" fillId="0" borderId="5" xfId="0" applyNumberFormat="1" applyFont="1" applyBorder="1" applyAlignment="1">
      <alignment horizontal="center" vertical="center"/>
    </xf>
    <xf numFmtId="49" fontId="8" fillId="0" borderId="4"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49" fontId="3" fillId="0" borderId="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1" fillId="0" borderId="4" xfId="0" applyNumberFormat="1" applyFont="1" applyBorder="1" applyAlignment="1">
      <alignment vertical="center" wrapText="1"/>
    </xf>
    <xf numFmtId="49" fontId="1" fillId="0" borderId="5" xfId="0" applyNumberFormat="1" applyFont="1" applyBorder="1" applyAlignment="1">
      <alignment vertical="center" wrapText="1"/>
    </xf>
    <xf numFmtId="49" fontId="12" fillId="0" borderId="1" xfId="0" applyNumberFormat="1" applyFont="1" applyBorder="1" applyAlignment="1">
      <alignment horizontal="justify" vertical="top" wrapText="1"/>
    </xf>
    <xf numFmtId="49" fontId="3" fillId="0" borderId="4" xfId="0" applyNumberFormat="1" applyFont="1" applyBorder="1" applyAlignment="1">
      <alignment vertical="center" wrapText="1"/>
    </xf>
    <xf numFmtId="49" fontId="3" fillId="0" borderId="5" xfId="0" applyNumberFormat="1" applyFont="1" applyBorder="1" applyAlignment="1">
      <alignment vertical="center" wrapText="1"/>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49" fontId="3" fillId="2" borderId="4" xfId="0" applyNumberFormat="1" applyFont="1" applyFill="1" applyBorder="1" applyAlignment="1">
      <alignment horizontal="left" vertical="center" wrapText="1"/>
    </xf>
    <xf numFmtId="49" fontId="3" fillId="2" borderId="8" xfId="0" applyNumberFormat="1" applyFont="1" applyFill="1" applyBorder="1" applyAlignment="1">
      <alignment horizontal="left" vertical="center" wrapText="1"/>
    </xf>
    <xf numFmtId="49" fontId="3" fillId="2" borderId="5" xfId="0" applyNumberFormat="1" applyFont="1" applyFill="1" applyBorder="1" applyAlignment="1">
      <alignment horizontal="left" vertical="center" wrapText="1"/>
    </xf>
    <xf numFmtId="49" fontId="3" fillId="0" borderId="4" xfId="0" applyNumberFormat="1" applyFont="1" applyFill="1" applyBorder="1" applyAlignment="1">
      <alignment horizontal="left" vertical="center" wrapText="1"/>
    </xf>
    <xf numFmtId="49" fontId="3" fillId="0" borderId="8" xfId="0" applyNumberFormat="1" applyFont="1" applyFill="1" applyBorder="1" applyAlignment="1">
      <alignment horizontal="left" vertical="center" wrapText="1"/>
    </xf>
    <xf numFmtId="49" fontId="3" fillId="0" borderId="5" xfId="0" applyNumberFormat="1" applyFont="1" applyFill="1" applyBorder="1" applyAlignment="1">
      <alignment horizontal="left" vertical="center" wrapText="1"/>
    </xf>
    <xf numFmtId="49" fontId="3" fillId="2" borderId="11" xfId="0" applyNumberFormat="1" applyFont="1" applyFill="1" applyBorder="1" applyAlignment="1">
      <alignment horizontal="left" vertical="center" wrapText="1"/>
    </xf>
    <xf numFmtId="49" fontId="3" fillId="2" borderId="1" xfId="0" applyNumberFormat="1" applyFont="1" applyFill="1" applyBorder="1" applyAlignment="1">
      <alignment horizontal="left" vertical="center" wrapText="1"/>
    </xf>
    <xf numFmtId="49" fontId="3" fillId="2" borderId="12" xfId="0" applyNumberFormat="1" applyFont="1" applyFill="1" applyBorder="1" applyAlignment="1">
      <alignment horizontal="left" vertical="center" wrapText="1"/>
    </xf>
    <xf numFmtId="49" fontId="3" fillId="0" borderId="9" xfId="0" applyNumberFormat="1" applyFont="1" applyBorder="1" applyAlignment="1">
      <alignment horizontal="justify" wrapText="1"/>
    </xf>
    <xf numFmtId="3" fontId="8" fillId="0" borderId="9" xfId="0" applyNumberFormat="1" applyFont="1" applyBorder="1" applyAlignment="1">
      <alignment horizontal="center" vertical="center" wrapText="1"/>
    </xf>
    <xf numFmtId="3" fontId="8" fillId="0" borderId="10" xfId="0" applyNumberFormat="1" applyFont="1" applyBorder="1" applyAlignment="1">
      <alignment horizontal="center" vertical="center" wrapText="1"/>
    </xf>
    <xf numFmtId="49" fontId="11" fillId="0" borderId="8" xfId="0" applyNumberFormat="1" applyFont="1" applyBorder="1" applyAlignment="1">
      <alignment horizontal="justify" vertical="center" wrapText="1"/>
    </xf>
    <xf numFmtId="49" fontId="11" fillId="0" borderId="5" xfId="0" applyNumberFormat="1" applyFont="1" applyBorder="1" applyAlignment="1">
      <alignment horizontal="justify" vertical="center" wrapText="1"/>
    </xf>
    <xf numFmtId="164" fontId="8" fillId="0" borderId="8" xfId="0" applyNumberFormat="1" applyFont="1" applyBorder="1" applyAlignment="1">
      <alignment horizontal="center" vertical="center" wrapText="1"/>
    </xf>
    <xf numFmtId="49" fontId="12" fillId="0" borderId="11" xfId="0" applyNumberFormat="1" applyFont="1" applyBorder="1" applyAlignment="1">
      <alignment horizontal="justify" vertical="top" wrapText="1"/>
    </xf>
    <xf numFmtId="49" fontId="11" fillId="0" borderId="1" xfId="0" applyNumberFormat="1" applyFont="1" applyBorder="1" applyAlignment="1">
      <alignment horizontal="justify" vertical="top" wrapText="1"/>
    </xf>
    <xf numFmtId="49" fontId="11" fillId="0" borderId="12" xfId="0" applyNumberFormat="1" applyFont="1" applyBorder="1" applyAlignment="1">
      <alignment horizontal="justify" vertical="top" wrapText="1"/>
    </xf>
    <xf numFmtId="49" fontId="1" fillId="0" borderId="11" xfId="0" applyNumberFormat="1" applyFont="1" applyBorder="1" applyAlignment="1">
      <alignment horizontal="justify" vertical="top" wrapText="1"/>
    </xf>
    <xf numFmtId="49" fontId="3" fillId="0" borderId="1" xfId="0" applyNumberFormat="1" applyFont="1" applyBorder="1" applyAlignment="1">
      <alignment horizontal="justify" vertical="top" wrapText="1"/>
    </xf>
    <xf numFmtId="49" fontId="3" fillId="0" borderId="12" xfId="0" applyNumberFormat="1" applyFont="1" applyBorder="1" applyAlignment="1">
      <alignment horizontal="justify" vertical="top" wrapText="1"/>
    </xf>
    <xf numFmtId="49" fontId="3" fillId="0" borderId="0" xfId="0" applyNumberFormat="1" applyFont="1" applyBorder="1" applyAlignment="1">
      <alignment horizontal="left" vertical="center" wrapText="1"/>
    </xf>
    <xf numFmtId="49" fontId="3" fillId="0" borderId="0" xfId="0" applyNumberFormat="1" applyFont="1" applyBorder="1" applyAlignment="1">
      <alignment horizontal="center" wrapText="1"/>
    </xf>
    <xf numFmtId="49" fontId="12" fillId="0" borderId="4" xfId="0" applyNumberFormat="1" applyFont="1" applyBorder="1" applyAlignment="1">
      <alignment horizontal="justify" vertical="center" wrapText="1"/>
    </xf>
    <xf numFmtId="49" fontId="12" fillId="0" borderId="8" xfId="0" applyNumberFormat="1" applyFont="1" applyBorder="1" applyAlignment="1">
      <alignment horizontal="justify" vertical="center" wrapText="1"/>
    </xf>
    <xf numFmtId="49" fontId="12" fillId="0" borderId="5" xfId="0" applyNumberFormat="1" applyFont="1" applyBorder="1" applyAlignment="1">
      <alignment horizontal="justify" vertical="center" wrapText="1"/>
    </xf>
    <xf numFmtId="49" fontId="12" fillId="0" borderId="0" xfId="0" applyNumberFormat="1" applyFont="1" applyBorder="1" applyAlignment="1">
      <alignment horizontal="justify" vertical="center" wrapText="1"/>
    </xf>
    <xf numFmtId="49" fontId="12" fillId="0" borderId="1" xfId="0" applyNumberFormat="1" applyFont="1" applyBorder="1" applyAlignment="1">
      <alignment horizontal="justify" vertical="center" wrapText="1"/>
    </xf>
    <xf numFmtId="49" fontId="3" fillId="2" borderId="4" xfId="0" applyNumberFormat="1" applyFont="1" applyFill="1" applyBorder="1" applyAlignment="1">
      <alignment horizontal="justify" vertical="center" wrapText="1"/>
    </xf>
    <xf numFmtId="49" fontId="3" fillId="2" borderId="8" xfId="0" applyNumberFormat="1" applyFont="1" applyFill="1" applyBorder="1" applyAlignment="1">
      <alignment horizontal="justify" vertical="center" wrapText="1"/>
    </xf>
    <xf numFmtId="49" fontId="3" fillId="2" borderId="5" xfId="0" applyNumberFormat="1" applyFont="1" applyFill="1" applyBorder="1" applyAlignment="1">
      <alignment horizontal="justify" vertical="center" wrapText="1"/>
    </xf>
    <xf numFmtId="49" fontId="3" fillId="2" borderId="3" xfId="0" applyNumberFormat="1" applyFont="1" applyFill="1" applyBorder="1" applyAlignment="1">
      <alignment horizontal="justify" vertical="center" wrapText="1"/>
    </xf>
    <xf numFmtId="0" fontId="1" fillId="0" borderId="8" xfId="0" applyFont="1" applyBorder="1" applyAlignment="1">
      <alignment horizontal="justify" vertical="center" wrapText="1"/>
    </xf>
    <xf numFmtId="49" fontId="1" fillId="0" borderId="6" xfId="0" applyNumberFormat="1" applyFont="1" applyBorder="1" applyAlignment="1">
      <alignment horizontal="justify" vertical="center" wrapText="1"/>
    </xf>
    <xf numFmtId="49" fontId="3" fillId="2" borderId="7" xfId="0" applyNumberFormat="1" applyFont="1" applyFill="1" applyBorder="1" applyAlignment="1">
      <alignment horizontal="justify" vertical="center" wrapText="1"/>
    </xf>
    <xf numFmtId="49" fontId="1" fillId="0" borderId="9" xfId="0" applyNumberFormat="1" applyFont="1" applyBorder="1" applyAlignment="1">
      <alignment horizontal="justify" vertical="center" wrapText="1"/>
    </xf>
    <xf numFmtId="49" fontId="1" fillId="0" borderId="2" xfId="0" applyNumberFormat="1" applyFont="1" applyBorder="1" applyAlignment="1">
      <alignment horizontal="justify" vertical="center" wrapText="1"/>
    </xf>
    <xf numFmtId="49" fontId="1" fillId="0" borderId="10" xfId="0" applyNumberFormat="1" applyFont="1" applyBorder="1" applyAlignment="1">
      <alignment horizontal="justify" vertical="center" wrapText="1"/>
    </xf>
    <xf numFmtId="49" fontId="1" fillId="0" borderId="4"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5" fillId="0" borderId="4" xfId="0" applyNumberFormat="1" applyFont="1" applyBorder="1" applyAlignment="1">
      <alignment horizontal="justify" wrapText="1"/>
    </xf>
    <xf numFmtId="49" fontId="15" fillId="0" borderId="8" xfId="0" applyNumberFormat="1" applyFont="1" applyBorder="1" applyAlignment="1">
      <alignment horizontal="justify" wrapText="1"/>
    </xf>
    <xf numFmtId="49" fontId="15" fillId="0" borderId="5" xfId="0" applyNumberFormat="1" applyFont="1" applyBorder="1" applyAlignment="1">
      <alignment horizontal="justify"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9"/>
  <sheetViews>
    <sheetView tabSelected="1" workbookViewId="0">
      <selection activeCell="A2" sqref="A2"/>
    </sheetView>
  </sheetViews>
  <sheetFormatPr defaultRowHeight="15" x14ac:dyDescent="0.25"/>
  <cols>
    <col min="1" max="1" width="4.7109375" style="5" customWidth="1"/>
    <col min="2" max="2" width="33.5703125" style="3" customWidth="1"/>
    <col min="3" max="3" width="8.42578125" style="3" customWidth="1"/>
    <col min="4" max="4" width="7.140625" style="3" customWidth="1"/>
    <col min="5" max="5" width="11.7109375" style="3" customWidth="1"/>
    <col min="6" max="6" width="10.5703125" style="3" customWidth="1"/>
    <col min="7" max="7" width="11.28515625" style="3" customWidth="1"/>
    <col min="8" max="9" width="11.140625" style="3" customWidth="1"/>
    <col min="10" max="10" width="10" style="3" customWidth="1"/>
    <col min="11" max="11" width="10.85546875" style="3" customWidth="1"/>
    <col min="12" max="12" width="11.140625" style="3" customWidth="1"/>
    <col min="13" max="13" width="10.85546875" style="3" customWidth="1"/>
    <col min="14" max="16384" width="9.140625" style="3"/>
  </cols>
  <sheetData>
    <row r="1" spans="1:13" ht="17.25" customHeight="1" x14ac:dyDescent="0.25">
      <c r="J1" s="78" t="s">
        <v>0</v>
      </c>
      <c r="K1" s="78"/>
      <c r="L1" s="78"/>
      <c r="M1" s="78"/>
    </row>
    <row r="2" spans="1:13" ht="39.75" customHeight="1" x14ac:dyDescent="0.25">
      <c r="J2" s="78" t="s">
        <v>151</v>
      </c>
      <c r="K2" s="78"/>
      <c r="L2" s="78"/>
      <c r="M2" s="78"/>
    </row>
    <row r="3" spans="1:13" ht="12.75" customHeight="1" x14ac:dyDescent="0.25">
      <c r="A3" s="6"/>
    </row>
    <row r="4" spans="1:13" ht="18.75" x14ac:dyDescent="0.25">
      <c r="A4" s="79" t="s">
        <v>22</v>
      </c>
      <c r="B4" s="79"/>
      <c r="C4" s="79"/>
      <c r="D4" s="79"/>
      <c r="E4" s="79"/>
      <c r="F4" s="79"/>
      <c r="G4" s="79"/>
      <c r="H4" s="79"/>
      <c r="I4" s="79"/>
      <c r="J4" s="79"/>
      <c r="K4" s="79"/>
      <c r="L4" s="79"/>
      <c r="M4" s="79"/>
    </row>
    <row r="5" spans="1:13" ht="18" customHeight="1" x14ac:dyDescent="0.25">
      <c r="A5" s="79" t="s">
        <v>126</v>
      </c>
      <c r="B5" s="79"/>
      <c r="C5" s="79"/>
      <c r="D5" s="79"/>
      <c r="E5" s="79"/>
      <c r="F5" s="79"/>
      <c r="G5" s="79"/>
      <c r="H5" s="79"/>
      <c r="I5" s="79"/>
      <c r="J5" s="79"/>
      <c r="K5" s="79"/>
      <c r="L5" s="79"/>
      <c r="M5" s="79"/>
    </row>
    <row r="6" spans="1:13" ht="10.5" customHeight="1" x14ac:dyDescent="0.25">
      <c r="A6" s="7"/>
    </row>
    <row r="7" spans="1:13" ht="16.5" customHeight="1" x14ac:dyDescent="0.25">
      <c r="A7" s="36" t="s">
        <v>4</v>
      </c>
      <c r="B7" s="8" t="s">
        <v>7</v>
      </c>
      <c r="C7" s="9"/>
      <c r="D7" s="1"/>
      <c r="E7" s="10"/>
      <c r="F7" s="80" t="s">
        <v>8</v>
      </c>
      <c r="G7" s="80"/>
      <c r="H7" s="80"/>
      <c r="I7" s="80"/>
      <c r="J7" s="80"/>
      <c r="K7" s="80"/>
      <c r="L7" s="80"/>
      <c r="M7" s="80"/>
    </row>
    <row r="8" spans="1:13" ht="15" customHeight="1" x14ac:dyDescent="0.25">
      <c r="A8" s="11"/>
      <c r="B8" s="12" t="s">
        <v>169</v>
      </c>
      <c r="C8" s="13"/>
      <c r="D8" s="2"/>
      <c r="E8" s="14"/>
      <c r="F8" s="81" t="s">
        <v>5</v>
      </c>
      <c r="G8" s="81"/>
      <c r="H8" s="81"/>
      <c r="I8" s="81"/>
      <c r="J8" s="81"/>
      <c r="K8" s="81"/>
      <c r="L8" s="81"/>
      <c r="M8" s="81"/>
    </row>
    <row r="9" spans="1:13" ht="11.25" customHeight="1" x14ac:dyDescent="0.25">
      <c r="A9" s="15"/>
      <c r="B9" s="4"/>
      <c r="C9" s="16"/>
      <c r="E9" s="16"/>
      <c r="F9" s="16"/>
      <c r="G9" s="16"/>
    </row>
    <row r="10" spans="1:13" ht="15.75" customHeight="1" x14ac:dyDescent="0.25">
      <c r="A10" s="35" t="s">
        <v>2</v>
      </c>
      <c r="B10" s="80" t="s">
        <v>8</v>
      </c>
      <c r="C10" s="80"/>
      <c r="D10" s="80"/>
      <c r="E10" s="80"/>
      <c r="F10" s="80"/>
      <c r="G10" s="80"/>
      <c r="H10" s="80"/>
      <c r="I10" s="80"/>
      <c r="J10" s="80"/>
      <c r="K10" s="80"/>
      <c r="L10" s="80"/>
      <c r="M10" s="80"/>
    </row>
    <row r="11" spans="1:13" ht="15" customHeight="1" x14ac:dyDescent="0.25">
      <c r="A11" s="15"/>
      <c r="B11" s="121" t="s">
        <v>9</v>
      </c>
      <c r="C11" s="121"/>
      <c r="D11" s="121"/>
      <c r="E11" s="121"/>
      <c r="F11" s="121"/>
      <c r="G11" s="121"/>
      <c r="H11" s="121"/>
      <c r="I11" s="121"/>
      <c r="J11" s="121"/>
      <c r="K11" s="121"/>
      <c r="L11" s="121"/>
      <c r="M11" s="121"/>
    </row>
    <row r="12" spans="1:13" ht="11.25" customHeight="1" x14ac:dyDescent="0.25">
      <c r="A12" s="17"/>
      <c r="B12" s="4"/>
      <c r="C12" s="16"/>
    </row>
    <row r="13" spans="1:13" ht="15.75" customHeight="1" x14ac:dyDescent="0.25">
      <c r="A13" s="35" t="s">
        <v>6</v>
      </c>
      <c r="B13" s="8" t="s">
        <v>10</v>
      </c>
      <c r="C13" s="9"/>
      <c r="D13" s="29" t="s">
        <v>12</v>
      </c>
      <c r="E13" s="27"/>
      <c r="F13" s="80" t="s">
        <v>21</v>
      </c>
      <c r="G13" s="80"/>
      <c r="H13" s="80"/>
      <c r="I13" s="80"/>
      <c r="J13" s="80"/>
      <c r="K13" s="80"/>
      <c r="L13" s="80"/>
      <c r="M13" s="80"/>
    </row>
    <row r="14" spans="1:13" ht="15" customHeight="1" x14ac:dyDescent="0.25">
      <c r="A14" s="15"/>
      <c r="B14" s="12" t="s">
        <v>23</v>
      </c>
      <c r="C14" s="13"/>
      <c r="D14" s="18" t="s">
        <v>11</v>
      </c>
      <c r="E14" s="28"/>
      <c r="F14" s="81" t="s">
        <v>13</v>
      </c>
      <c r="G14" s="81"/>
      <c r="H14" s="81"/>
      <c r="I14" s="81"/>
      <c r="J14" s="81"/>
      <c r="K14" s="81"/>
      <c r="L14" s="81"/>
      <c r="M14" s="81"/>
    </row>
    <row r="15" spans="1:13" ht="12" customHeight="1" x14ac:dyDescent="0.25">
      <c r="A15" s="15"/>
      <c r="B15" s="12"/>
      <c r="C15" s="12"/>
      <c r="E15" s="18"/>
      <c r="F15" s="18"/>
      <c r="G15" s="53"/>
      <c r="H15" s="53"/>
      <c r="I15" s="53"/>
      <c r="J15" s="53"/>
      <c r="K15" s="53"/>
      <c r="L15" s="53"/>
      <c r="M15" s="53"/>
    </row>
    <row r="16" spans="1:13" ht="33.75" customHeight="1" x14ac:dyDescent="0.25">
      <c r="A16" s="38" t="s">
        <v>14</v>
      </c>
      <c r="B16" s="122" t="s">
        <v>82</v>
      </c>
      <c r="C16" s="77"/>
      <c r="D16" s="77"/>
      <c r="E16" s="77"/>
      <c r="F16" s="77"/>
      <c r="G16" s="77"/>
      <c r="H16" s="77"/>
      <c r="I16" s="77"/>
      <c r="J16" s="77"/>
      <c r="K16" s="77"/>
      <c r="L16" s="77"/>
      <c r="M16" s="77"/>
    </row>
    <row r="17" spans="1:13" ht="40.5" customHeight="1" x14ac:dyDescent="0.25">
      <c r="A17" s="39"/>
      <c r="B17" s="77" t="s">
        <v>83</v>
      </c>
      <c r="C17" s="77"/>
      <c r="D17" s="77"/>
      <c r="E17" s="77"/>
      <c r="F17" s="77"/>
      <c r="G17" s="77"/>
      <c r="H17" s="77"/>
      <c r="I17" s="77"/>
      <c r="J17" s="77"/>
      <c r="K17" s="77"/>
      <c r="L17" s="77"/>
      <c r="M17" s="77"/>
    </row>
    <row r="18" spans="1:13" ht="84" customHeight="1" x14ac:dyDescent="0.25">
      <c r="A18" s="39"/>
      <c r="B18" s="201" t="s">
        <v>84</v>
      </c>
      <c r="C18" s="201"/>
      <c r="D18" s="201"/>
      <c r="E18" s="201"/>
      <c r="F18" s="201"/>
      <c r="G18" s="201"/>
      <c r="H18" s="201"/>
      <c r="I18" s="201"/>
      <c r="J18" s="201"/>
      <c r="K18" s="201"/>
      <c r="L18" s="201"/>
      <c r="M18" s="201"/>
    </row>
    <row r="19" spans="1:13" ht="12" customHeight="1" x14ac:dyDescent="0.25">
      <c r="A19" s="15"/>
    </row>
    <row r="20" spans="1:13" ht="15.75" x14ac:dyDescent="0.25">
      <c r="A20" s="35" t="s">
        <v>15</v>
      </c>
      <c r="B20" s="132" t="s">
        <v>24</v>
      </c>
      <c r="C20" s="132"/>
      <c r="D20" s="132"/>
      <c r="E20" s="132"/>
      <c r="F20" s="132"/>
      <c r="G20" s="132"/>
      <c r="H20" s="132"/>
      <c r="I20" s="132"/>
      <c r="J20" s="132"/>
      <c r="K20" s="132"/>
      <c r="L20" s="132"/>
      <c r="M20" s="132"/>
    </row>
    <row r="21" spans="1:13" ht="9" customHeight="1" x14ac:dyDescent="0.25">
      <c r="A21" s="15"/>
    </row>
    <row r="22" spans="1:13" ht="16.5" customHeight="1" x14ac:dyDescent="0.25">
      <c r="A22" s="35" t="s">
        <v>16</v>
      </c>
      <c r="B22" s="22" t="s">
        <v>25</v>
      </c>
    </row>
    <row r="23" spans="1:13" ht="15" customHeight="1" x14ac:dyDescent="0.25">
      <c r="A23" s="19"/>
      <c r="L23" s="130" t="s">
        <v>1</v>
      </c>
      <c r="M23" s="130"/>
    </row>
    <row r="24" spans="1:13" ht="45.75" customHeight="1" x14ac:dyDescent="0.25">
      <c r="A24" s="133" t="s">
        <v>26</v>
      </c>
      <c r="B24" s="133"/>
      <c r="C24" s="133"/>
      <c r="D24" s="123" t="s">
        <v>27</v>
      </c>
      <c r="E24" s="123"/>
      <c r="F24" s="123" t="s">
        <v>28</v>
      </c>
      <c r="G24" s="123"/>
      <c r="H24" s="123" t="s">
        <v>29</v>
      </c>
      <c r="I24" s="123"/>
      <c r="J24" s="123" t="s">
        <v>30</v>
      </c>
      <c r="K24" s="123"/>
      <c r="L24" s="123" t="s">
        <v>31</v>
      </c>
      <c r="M24" s="123"/>
    </row>
    <row r="25" spans="1:13" ht="16.5" customHeight="1" x14ac:dyDescent="0.25">
      <c r="A25" s="134" t="s">
        <v>32</v>
      </c>
      <c r="B25" s="134"/>
      <c r="C25" s="134"/>
      <c r="D25" s="73">
        <v>2</v>
      </c>
      <c r="E25" s="74"/>
      <c r="F25" s="73">
        <v>3</v>
      </c>
      <c r="G25" s="74"/>
      <c r="H25" s="73">
        <v>4</v>
      </c>
      <c r="I25" s="74"/>
      <c r="J25" s="73" t="s">
        <v>85</v>
      </c>
      <c r="K25" s="74"/>
      <c r="L25" s="73" t="s">
        <v>86</v>
      </c>
      <c r="M25" s="74"/>
    </row>
    <row r="26" spans="1:13" ht="24" customHeight="1" x14ac:dyDescent="0.25">
      <c r="A26" s="200" t="s">
        <v>33</v>
      </c>
      <c r="B26" s="200"/>
      <c r="C26" s="200"/>
      <c r="D26" s="124">
        <f>SUM(D27:E28)</f>
        <v>318353.09999999998</v>
      </c>
      <c r="E26" s="125"/>
      <c r="F26" s="124">
        <f t="shared" ref="F26" si="0">SUM(F27:G28)</f>
        <v>318353.09999999998</v>
      </c>
      <c r="G26" s="125"/>
      <c r="H26" s="124">
        <f t="shared" ref="H26" si="1">SUM(H27:I28)</f>
        <v>279267.19999999995</v>
      </c>
      <c r="I26" s="125"/>
      <c r="J26" s="124">
        <f t="shared" ref="J26" si="2">SUM(J27:K28)</f>
        <v>0</v>
      </c>
      <c r="K26" s="125"/>
      <c r="L26" s="124">
        <f t="shared" ref="L26" si="3">SUM(L27:M28)</f>
        <v>-39085.900000000009</v>
      </c>
      <c r="M26" s="125"/>
    </row>
    <row r="27" spans="1:13" ht="19.5" customHeight="1" x14ac:dyDescent="0.25">
      <c r="A27" s="95" t="s">
        <v>34</v>
      </c>
      <c r="B27" s="95"/>
      <c r="C27" s="95"/>
      <c r="D27" s="128">
        <f>D30+D33+D36+D39+D42+D45</f>
        <v>318353.09999999998</v>
      </c>
      <c r="E27" s="129"/>
      <c r="F27" s="128">
        <f t="shared" ref="F27" si="4">F30+F33+F36+F39+F42+F45</f>
        <v>318353.09999999998</v>
      </c>
      <c r="G27" s="129"/>
      <c r="H27" s="128">
        <f t="shared" ref="H27" si="5">H30+H33+H36+H39+H42+H45</f>
        <v>279076.39999999997</v>
      </c>
      <c r="I27" s="129"/>
      <c r="J27" s="128">
        <f>F27-D27</f>
        <v>0</v>
      </c>
      <c r="K27" s="129"/>
      <c r="L27" s="128">
        <f>H27-F27</f>
        <v>-39276.700000000012</v>
      </c>
      <c r="M27" s="129"/>
    </row>
    <row r="28" spans="1:13" ht="17.25" customHeight="1" x14ac:dyDescent="0.25">
      <c r="A28" s="95" t="s">
        <v>35</v>
      </c>
      <c r="B28" s="95"/>
      <c r="C28" s="95"/>
      <c r="D28" s="128">
        <f>D31+D34+D37+D40+D43+D46</f>
        <v>0</v>
      </c>
      <c r="E28" s="129"/>
      <c r="F28" s="128">
        <f t="shared" ref="F28" si="6">F31+F34+F37+F40+F43+F46</f>
        <v>0</v>
      </c>
      <c r="G28" s="129"/>
      <c r="H28" s="128">
        <f t="shared" ref="H28" si="7">H31+H34+H37+H40+H43+H46</f>
        <v>190.79999999999998</v>
      </c>
      <c r="I28" s="129"/>
      <c r="J28" s="128">
        <f t="shared" ref="J28:J36" si="8">F28-D28</f>
        <v>0</v>
      </c>
      <c r="K28" s="129"/>
      <c r="L28" s="128">
        <f t="shared" ref="L28:L46" si="9">H28-F28</f>
        <v>190.79999999999998</v>
      </c>
      <c r="M28" s="129"/>
    </row>
    <row r="29" spans="1:13" ht="46.5" customHeight="1" x14ac:dyDescent="0.25">
      <c r="A29" s="200" t="s">
        <v>127</v>
      </c>
      <c r="B29" s="200"/>
      <c r="C29" s="200"/>
      <c r="D29" s="124">
        <f>D30+D31</f>
        <v>311666</v>
      </c>
      <c r="E29" s="125"/>
      <c r="F29" s="124">
        <f t="shared" ref="F29" si="10">F30+F31</f>
        <v>313216.59999999998</v>
      </c>
      <c r="G29" s="125"/>
      <c r="H29" s="124">
        <f t="shared" ref="H29" si="11">H30+H31</f>
        <v>275809.3</v>
      </c>
      <c r="I29" s="125"/>
      <c r="J29" s="124">
        <f t="shared" si="8"/>
        <v>1550.5999999999767</v>
      </c>
      <c r="K29" s="125"/>
      <c r="L29" s="124">
        <f t="shared" si="9"/>
        <v>-37407.299999999988</v>
      </c>
      <c r="M29" s="125"/>
    </row>
    <row r="30" spans="1:13" ht="19.5" customHeight="1" x14ac:dyDescent="0.25">
      <c r="A30" s="95" t="s">
        <v>34</v>
      </c>
      <c r="B30" s="95"/>
      <c r="C30" s="95"/>
      <c r="D30" s="128">
        <v>311666</v>
      </c>
      <c r="E30" s="129"/>
      <c r="F30" s="128">
        <v>313216.59999999998</v>
      </c>
      <c r="G30" s="129"/>
      <c r="H30" s="128">
        <v>275633.59999999998</v>
      </c>
      <c r="I30" s="129"/>
      <c r="J30" s="128">
        <f t="shared" si="8"/>
        <v>1550.5999999999767</v>
      </c>
      <c r="K30" s="129"/>
      <c r="L30" s="128">
        <f t="shared" si="9"/>
        <v>-37583</v>
      </c>
      <c r="M30" s="129"/>
    </row>
    <row r="31" spans="1:13" ht="15.75" customHeight="1" x14ac:dyDescent="0.25">
      <c r="A31" s="95" t="s">
        <v>35</v>
      </c>
      <c r="B31" s="95"/>
      <c r="C31" s="95"/>
      <c r="D31" s="128"/>
      <c r="E31" s="129"/>
      <c r="F31" s="128"/>
      <c r="G31" s="129"/>
      <c r="H31" s="128">
        <v>175.7</v>
      </c>
      <c r="I31" s="129"/>
      <c r="J31" s="128">
        <f t="shared" si="8"/>
        <v>0</v>
      </c>
      <c r="K31" s="129"/>
      <c r="L31" s="128">
        <f t="shared" si="9"/>
        <v>175.7</v>
      </c>
      <c r="M31" s="129"/>
    </row>
    <row r="32" spans="1:13" ht="48.75" customHeight="1" x14ac:dyDescent="0.25">
      <c r="A32" s="200" t="s">
        <v>87</v>
      </c>
      <c r="B32" s="200"/>
      <c r="C32" s="200"/>
      <c r="D32" s="124">
        <f>D33+D34</f>
        <v>107.1</v>
      </c>
      <c r="E32" s="125"/>
      <c r="F32" s="124">
        <f t="shared" ref="F32" si="12">F33+F34</f>
        <v>107.1</v>
      </c>
      <c r="G32" s="125"/>
      <c r="H32" s="124">
        <f t="shared" ref="H32" si="13">H33+H34</f>
        <v>84.3</v>
      </c>
      <c r="I32" s="125"/>
      <c r="J32" s="124">
        <f t="shared" si="8"/>
        <v>0</v>
      </c>
      <c r="K32" s="125"/>
      <c r="L32" s="124">
        <f t="shared" si="9"/>
        <v>-22.799999999999997</v>
      </c>
      <c r="M32" s="125"/>
    </row>
    <row r="33" spans="1:13" ht="19.5" customHeight="1" x14ac:dyDescent="0.25">
      <c r="A33" s="95" t="s">
        <v>34</v>
      </c>
      <c r="B33" s="95"/>
      <c r="C33" s="95"/>
      <c r="D33" s="128">
        <v>107.1</v>
      </c>
      <c r="E33" s="129"/>
      <c r="F33" s="128">
        <v>107.1</v>
      </c>
      <c r="G33" s="129"/>
      <c r="H33" s="128">
        <v>84.3</v>
      </c>
      <c r="I33" s="129"/>
      <c r="J33" s="128">
        <f t="shared" si="8"/>
        <v>0</v>
      </c>
      <c r="K33" s="129"/>
      <c r="L33" s="128">
        <f t="shared" si="9"/>
        <v>-22.799999999999997</v>
      </c>
      <c r="M33" s="129"/>
    </row>
    <row r="34" spans="1:13" ht="17.25" customHeight="1" x14ac:dyDescent="0.25">
      <c r="A34" s="95" t="s">
        <v>35</v>
      </c>
      <c r="B34" s="95"/>
      <c r="C34" s="95"/>
      <c r="D34" s="128"/>
      <c r="E34" s="129"/>
      <c r="F34" s="128"/>
      <c r="G34" s="129"/>
      <c r="H34" s="128"/>
      <c r="I34" s="129"/>
      <c r="J34" s="128">
        <f t="shared" si="8"/>
        <v>0</v>
      </c>
      <c r="K34" s="129"/>
      <c r="L34" s="128">
        <f t="shared" si="9"/>
        <v>0</v>
      </c>
      <c r="M34" s="129"/>
    </row>
    <row r="35" spans="1:13" ht="47.25" customHeight="1" x14ac:dyDescent="0.25">
      <c r="A35" s="200" t="s">
        <v>128</v>
      </c>
      <c r="B35" s="200"/>
      <c r="C35" s="200"/>
      <c r="D35" s="124">
        <f>D36+D37</f>
        <v>214.2</v>
      </c>
      <c r="E35" s="125"/>
      <c r="F35" s="124">
        <f t="shared" ref="F35" si="14">F36+F37</f>
        <v>214.2</v>
      </c>
      <c r="G35" s="125"/>
      <c r="H35" s="124">
        <f t="shared" ref="H35" si="15">H36+H37</f>
        <v>209.9</v>
      </c>
      <c r="I35" s="125"/>
      <c r="J35" s="124">
        <f t="shared" si="8"/>
        <v>0</v>
      </c>
      <c r="K35" s="125"/>
      <c r="L35" s="124">
        <f t="shared" si="9"/>
        <v>-4.2999999999999829</v>
      </c>
      <c r="M35" s="125"/>
    </row>
    <row r="36" spans="1:13" ht="20.25" customHeight="1" x14ac:dyDescent="0.25">
      <c r="A36" s="95" t="s">
        <v>34</v>
      </c>
      <c r="B36" s="95"/>
      <c r="C36" s="95"/>
      <c r="D36" s="128">
        <v>214.2</v>
      </c>
      <c r="E36" s="129"/>
      <c r="F36" s="128">
        <v>214.2</v>
      </c>
      <c r="G36" s="129"/>
      <c r="H36" s="128">
        <v>209.9</v>
      </c>
      <c r="I36" s="129"/>
      <c r="J36" s="128">
        <f t="shared" si="8"/>
        <v>0</v>
      </c>
      <c r="K36" s="129"/>
      <c r="L36" s="128">
        <f t="shared" si="9"/>
        <v>-4.2999999999999829</v>
      </c>
      <c r="M36" s="129"/>
    </row>
    <row r="37" spans="1:13" ht="16.5" customHeight="1" x14ac:dyDescent="0.25">
      <c r="A37" s="95" t="s">
        <v>35</v>
      </c>
      <c r="B37" s="95"/>
      <c r="C37" s="95"/>
      <c r="D37" s="128"/>
      <c r="E37" s="129"/>
      <c r="F37" s="128"/>
      <c r="G37" s="129"/>
      <c r="H37" s="128"/>
      <c r="I37" s="129"/>
      <c r="J37" s="128">
        <f>F37-D37</f>
        <v>0</v>
      </c>
      <c r="K37" s="129"/>
      <c r="L37" s="128">
        <f t="shared" si="9"/>
        <v>0</v>
      </c>
      <c r="M37" s="129"/>
    </row>
    <row r="38" spans="1:13" ht="108.75" customHeight="1" x14ac:dyDescent="0.25">
      <c r="A38" s="200" t="s">
        <v>139</v>
      </c>
      <c r="B38" s="200"/>
      <c r="C38" s="200"/>
      <c r="D38" s="131">
        <f>D39+D40</f>
        <v>4890</v>
      </c>
      <c r="E38" s="131"/>
      <c r="F38" s="131">
        <f t="shared" ref="F38" si="16">F39+F40</f>
        <v>0</v>
      </c>
      <c r="G38" s="131"/>
      <c r="H38" s="131">
        <f t="shared" ref="H38" si="17">H39+H40</f>
        <v>0</v>
      </c>
      <c r="I38" s="131"/>
      <c r="J38" s="124">
        <f t="shared" ref="J38:J46" si="18">F38-D38</f>
        <v>-4890</v>
      </c>
      <c r="K38" s="125"/>
      <c r="L38" s="124">
        <f t="shared" si="9"/>
        <v>0</v>
      </c>
      <c r="M38" s="125"/>
    </row>
    <row r="39" spans="1:13" ht="17.25" customHeight="1" x14ac:dyDescent="0.25">
      <c r="A39" s="95" t="s">
        <v>34</v>
      </c>
      <c r="B39" s="95"/>
      <c r="C39" s="95"/>
      <c r="D39" s="126">
        <v>4890</v>
      </c>
      <c r="E39" s="126"/>
      <c r="F39" s="126"/>
      <c r="G39" s="126"/>
      <c r="H39" s="126"/>
      <c r="I39" s="126"/>
      <c r="J39" s="128">
        <f t="shared" si="18"/>
        <v>-4890</v>
      </c>
      <c r="K39" s="129"/>
      <c r="L39" s="128">
        <f t="shared" si="9"/>
        <v>0</v>
      </c>
      <c r="M39" s="129"/>
    </row>
    <row r="40" spans="1:13" ht="16.5" customHeight="1" x14ac:dyDescent="0.25">
      <c r="A40" s="95" t="s">
        <v>35</v>
      </c>
      <c r="B40" s="95"/>
      <c r="C40" s="95"/>
      <c r="D40" s="126"/>
      <c r="E40" s="126"/>
      <c r="F40" s="126"/>
      <c r="G40" s="126"/>
      <c r="H40" s="126"/>
      <c r="I40" s="126"/>
      <c r="J40" s="128">
        <f t="shared" si="18"/>
        <v>0</v>
      </c>
      <c r="K40" s="129"/>
      <c r="L40" s="128">
        <f t="shared" si="9"/>
        <v>0</v>
      </c>
      <c r="M40" s="129"/>
    </row>
    <row r="41" spans="1:13" ht="97.5" customHeight="1" x14ac:dyDescent="0.25">
      <c r="A41" s="200" t="s">
        <v>140</v>
      </c>
      <c r="B41" s="200"/>
      <c r="C41" s="200"/>
      <c r="D41" s="131">
        <f>D42+D43</f>
        <v>1475.8</v>
      </c>
      <c r="E41" s="131"/>
      <c r="F41" s="131">
        <f t="shared" ref="F41" si="19">F42+F43</f>
        <v>975.8</v>
      </c>
      <c r="G41" s="131"/>
      <c r="H41" s="131">
        <f t="shared" ref="H41" si="20">H42+H43</f>
        <v>264.10000000000002</v>
      </c>
      <c r="I41" s="131"/>
      <c r="J41" s="124">
        <f t="shared" ref="J41:J43" si="21">F41-D41</f>
        <v>-500</v>
      </c>
      <c r="K41" s="125"/>
      <c r="L41" s="124">
        <f t="shared" ref="L41:L43" si="22">H41-F41</f>
        <v>-711.69999999999993</v>
      </c>
      <c r="M41" s="125"/>
    </row>
    <row r="42" spans="1:13" ht="16.5" customHeight="1" x14ac:dyDescent="0.25">
      <c r="A42" s="95" t="s">
        <v>34</v>
      </c>
      <c r="B42" s="95"/>
      <c r="C42" s="95"/>
      <c r="D42" s="126">
        <v>1475.8</v>
      </c>
      <c r="E42" s="126"/>
      <c r="F42" s="126">
        <v>975.8</v>
      </c>
      <c r="G42" s="126"/>
      <c r="H42" s="126">
        <v>264.10000000000002</v>
      </c>
      <c r="I42" s="126"/>
      <c r="J42" s="128">
        <f t="shared" si="21"/>
        <v>-500</v>
      </c>
      <c r="K42" s="129"/>
      <c r="L42" s="128">
        <f t="shared" si="22"/>
        <v>-711.69999999999993</v>
      </c>
      <c r="M42" s="129"/>
    </row>
    <row r="43" spans="1:13" ht="16.5" customHeight="1" x14ac:dyDescent="0.25">
      <c r="A43" s="95" t="s">
        <v>35</v>
      </c>
      <c r="B43" s="95"/>
      <c r="C43" s="95"/>
      <c r="D43" s="126"/>
      <c r="E43" s="126"/>
      <c r="F43" s="126"/>
      <c r="G43" s="126"/>
      <c r="H43" s="126"/>
      <c r="I43" s="126"/>
      <c r="J43" s="128">
        <f t="shared" si="21"/>
        <v>0</v>
      </c>
      <c r="K43" s="129"/>
      <c r="L43" s="128">
        <f t="shared" si="22"/>
        <v>0</v>
      </c>
      <c r="M43" s="129"/>
    </row>
    <row r="44" spans="1:13" ht="46.5" customHeight="1" x14ac:dyDescent="0.25">
      <c r="A44" s="200" t="s">
        <v>88</v>
      </c>
      <c r="B44" s="200"/>
      <c r="C44" s="200"/>
      <c r="D44" s="131">
        <f>D45+D46</f>
        <v>0</v>
      </c>
      <c r="E44" s="131"/>
      <c r="F44" s="131">
        <f t="shared" ref="F44" si="23">F45+F46</f>
        <v>3839.4</v>
      </c>
      <c r="G44" s="131"/>
      <c r="H44" s="131">
        <f t="shared" ref="H44" si="24">H45+H46</f>
        <v>2899.6</v>
      </c>
      <c r="I44" s="131"/>
      <c r="J44" s="124">
        <f t="shared" si="18"/>
        <v>3839.4</v>
      </c>
      <c r="K44" s="125"/>
      <c r="L44" s="124">
        <f t="shared" si="9"/>
        <v>-939.80000000000018</v>
      </c>
      <c r="M44" s="125"/>
    </row>
    <row r="45" spans="1:13" ht="20.25" customHeight="1" x14ac:dyDescent="0.25">
      <c r="A45" s="95" t="s">
        <v>34</v>
      </c>
      <c r="B45" s="95"/>
      <c r="C45" s="95"/>
      <c r="D45" s="126"/>
      <c r="E45" s="126"/>
      <c r="F45" s="126">
        <v>3839.4</v>
      </c>
      <c r="G45" s="126"/>
      <c r="H45" s="126">
        <v>2884.5</v>
      </c>
      <c r="I45" s="126"/>
      <c r="J45" s="128">
        <f t="shared" si="18"/>
        <v>3839.4</v>
      </c>
      <c r="K45" s="129"/>
      <c r="L45" s="128">
        <f t="shared" si="9"/>
        <v>-954.90000000000009</v>
      </c>
      <c r="M45" s="129"/>
    </row>
    <row r="46" spans="1:13" ht="16.5" customHeight="1" x14ac:dyDescent="0.25">
      <c r="A46" s="95" t="s">
        <v>35</v>
      </c>
      <c r="B46" s="95"/>
      <c r="C46" s="95"/>
      <c r="D46" s="126"/>
      <c r="E46" s="126"/>
      <c r="F46" s="126"/>
      <c r="G46" s="126"/>
      <c r="H46" s="126">
        <v>15.1</v>
      </c>
      <c r="I46" s="126"/>
      <c r="J46" s="128">
        <f t="shared" si="18"/>
        <v>0</v>
      </c>
      <c r="K46" s="129"/>
      <c r="L46" s="128">
        <f t="shared" si="9"/>
        <v>15.1</v>
      </c>
      <c r="M46" s="129"/>
    </row>
    <row r="47" spans="1:13" ht="3.75" customHeight="1" x14ac:dyDescent="0.25">
      <c r="A47" s="19"/>
      <c r="L47" s="61"/>
      <c r="M47" s="61"/>
    </row>
    <row r="48" spans="1:13" ht="362.25" customHeight="1" x14ac:dyDescent="0.25">
      <c r="A48" s="127" t="s">
        <v>154</v>
      </c>
      <c r="B48" s="127"/>
      <c r="C48" s="127"/>
      <c r="D48" s="127"/>
      <c r="E48" s="127"/>
      <c r="F48" s="127"/>
      <c r="G48" s="127"/>
      <c r="H48" s="127"/>
      <c r="I48" s="127"/>
      <c r="J48" s="127"/>
      <c r="K48" s="127"/>
      <c r="L48" s="127"/>
      <c r="M48" s="127"/>
    </row>
    <row r="49" spans="1:13" ht="252" customHeight="1" x14ac:dyDescent="0.25">
      <c r="A49" s="127" t="s">
        <v>170</v>
      </c>
      <c r="B49" s="127"/>
      <c r="C49" s="127"/>
      <c r="D49" s="127"/>
      <c r="E49" s="127"/>
      <c r="F49" s="127"/>
      <c r="G49" s="127"/>
      <c r="H49" s="127"/>
      <c r="I49" s="127"/>
      <c r="J49" s="127"/>
      <c r="K49" s="127"/>
      <c r="L49" s="127"/>
      <c r="M49" s="127"/>
    </row>
    <row r="50" spans="1:13" ht="302.25" customHeight="1" x14ac:dyDescent="0.25">
      <c r="A50" s="127" t="s">
        <v>181</v>
      </c>
      <c r="B50" s="127"/>
      <c r="C50" s="127"/>
      <c r="D50" s="127"/>
      <c r="E50" s="127"/>
      <c r="F50" s="127"/>
      <c r="G50" s="127"/>
      <c r="H50" s="127"/>
      <c r="I50" s="127"/>
      <c r="J50" s="127"/>
      <c r="K50" s="127"/>
      <c r="L50" s="127"/>
      <c r="M50" s="127"/>
    </row>
    <row r="51" spans="1:13" ht="7.5" customHeight="1" x14ac:dyDescent="0.25">
      <c r="A51" s="19"/>
      <c r="L51" s="61"/>
      <c r="M51" s="61"/>
    </row>
    <row r="52" spans="1:13" ht="15.75" x14ac:dyDescent="0.25">
      <c r="A52" s="33" t="s">
        <v>17</v>
      </c>
      <c r="B52" s="22" t="s">
        <v>36</v>
      </c>
      <c r="L52" s="61"/>
      <c r="M52" s="61"/>
    </row>
    <row r="53" spans="1:13" ht="15.75" x14ac:dyDescent="0.25">
      <c r="A53" s="19"/>
      <c r="L53" s="130" t="s">
        <v>1</v>
      </c>
      <c r="M53" s="130"/>
    </row>
    <row r="54" spans="1:13" s="32" customFormat="1" ht="33" customHeight="1" x14ac:dyDescent="0.25">
      <c r="A54" s="134" t="s">
        <v>46</v>
      </c>
      <c r="B54" s="134"/>
      <c r="C54" s="128" t="s">
        <v>27</v>
      </c>
      <c r="D54" s="183"/>
      <c r="E54" s="129"/>
      <c r="F54" s="128" t="s">
        <v>28</v>
      </c>
      <c r="G54" s="129"/>
      <c r="H54" s="128" t="s">
        <v>29</v>
      </c>
      <c r="I54" s="129"/>
      <c r="J54" s="128" t="s">
        <v>49</v>
      </c>
      <c r="K54" s="129"/>
      <c r="L54" s="128" t="s">
        <v>31</v>
      </c>
      <c r="M54" s="129"/>
    </row>
    <row r="55" spans="1:13" s="32" customFormat="1" ht="29.25" customHeight="1" x14ac:dyDescent="0.25">
      <c r="A55" s="134"/>
      <c r="B55" s="134"/>
      <c r="C55" s="128" t="s">
        <v>47</v>
      </c>
      <c r="D55" s="129"/>
      <c r="E55" s="58" t="s">
        <v>48</v>
      </c>
      <c r="F55" s="58" t="s">
        <v>47</v>
      </c>
      <c r="G55" s="52" t="s">
        <v>48</v>
      </c>
      <c r="H55" s="58" t="s">
        <v>47</v>
      </c>
      <c r="I55" s="52" t="s">
        <v>48</v>
      </c>
      <c r="J55" s="58" t="s">
        <v>47</v>
      </c>
      <c r="K55" s="52" t="s">
        <v>48</v>
      </c>
      <c r="L55" s="58" t="s">
        <v>47</v>
      </c>
      <c r="M55" s="52" t="s">
        <v>48</v>
      </c>
    </row>
    <row r="56" spans="1:13" s="5" customFormat="1" ht="15.75" x14ac:dyDescent="0.25">
      <c r="A56" s="103" t="s">
        <v>32</v>
      </c>
      <c r="B56" s="105"/>
      <c r="C56" s="143" t="s">
        <v>45</v>
      </c>
      <c r="D56" s="144"/>
      <c r="E56" s="31" t="s">
        <v>44</v>
      </c>
      <c r="F56" s="31" t="s">
        <v>43</v>
      </c>
      <c r="G56" s="31" t="s">
        <v>42</v>
      </c>
      <c r="H56" s="31" t="s">
        <v>41</v>
      </c>
      <c r="I56" s="31" t="s">
        <v>40</v>
      </c>
      <c r="J56" s="31" t="s">
        <v>39</v>
      </c>
      <c r="K56" s="31" t="s">
        <v>38</v>
      </c>
      <c r="L56" s="31" t="s">
        <v>37</v>
      </c>
      <c r="M56" s="31">
        <v>11</v>
      </c>
    </row>
    <row r="57" spans="1:13" ht="19.5" customHeight="1" x14ac:dyDescent="0.25">
      <c r="A57" s="103" t="s">
        <v>105</v>
      </c>
      <c r="B57" s="105"/>
      <c r="C57" s="119">
        <v>142327.9</v>
      </c>
      <c r="D57" s="120"/>
      <c r="E57" s="21"/>
      <c r="F57" s="21">
        <v>153709.20000000001</v>
      </c>
      <c r="G57" s="21"/>
      <c r="H57" s="21">
        <v>153708.4</v>
      </c>
      <c r="I57" s="21"/>
      <c r="J57" s="21">
        <f>F57-C57</f>
        <v>11381.300000000017</v>
      </c>
      <c r="K57" s="21">
        <f t="shared" ref="K57:M58" si="25">G57-E57</f>
        <v>0</v>
      </c>
      <c r="L57" s="21">
        <f t="shared" si="25"/>
        <v>-0.8000000000174623</v>
      </c>
      <c r="M57" s="21">
        <f t="shared" si="25"/>
        <v>0</v>
      </c>
    </row>
    <row r="58" spans="1:13" ht="22.5" customHeight="1" x14ac:dyDescent="0.25">
      <c r="A58" s="103" t="s">
        <v>132</v>
      </c>
      <c r="B58" s="105"/>
      <c r="C58" s="119">
        <v>111681.1</v>
      </c>
      <c r="D58" s="120"/>
      <c r="E58" s="21"/>
      <c r="F58" s="21">
        <v>99549.8</v>
      </c>
      <c r="G58" s="21"/>
      <c r="H58" s="21">
        <v>66734.399999999994</v>
      </c>
      <c r="I58" s="21"/>
      <c r="J58" s="21">
        <f>F58-C58</f>
        <v>-12131.300000000003</v>
      </c>
      <c r="K58" s="21">
        <f t="shared" si="25"/>
        <v>0</v>
      </c>
      <c r="L58" s="21">
        <f t="shared" si="25"/>
        <v>-32815.400000000009</v>
      </c>
      <c r="M58" s="21">
        <f t="shared" si="25"/>
        <v>0</v>
      </c>
    </row>
    <row r="59" spans="1:13" ht="19.5" customHeight="1" x14ac:dyDescent="0.25">
      <c r="A59" s="103" t="s">
        <v>106</v>
      </c>
      <c r="B59" s="105"/>
      <c r="C59" s="119">
        <v>36291.1</v>
      </c>
      <c r="D59" s="120"/>
      <c r="E59" s="21"/>
      <c r="F59" s="21">
        <v>37041.1</v>
      </c>
      <c r="G59" s="21"/>
      <c r="H59" s="21">
        <v>36789.1</v>
      </c>
      <c r="I59" s="21"/>
      <c r="J59" s="21">
        <f t="shared" ref="J59:J73" si="26">F59-C59</f>
        <v>750</v>
      </c>
      <c r="K59" s="21">
        <f t="shared" ref="K59:M73" si="27">G59-E59</f>
        <v>0</v>
      </c>
      <c r="L59" s="21">
        <f t="shared" si="27"/>
        <v>-252</v>
      </c>
      <c r="M59" s="21">
        <f t="shared" si="27"/>
        <v>0</v>
      </c>
    </row>
    <row r="60" spans="1:13" ht="21.75" customHeight="1" x14ac:dyDescent="0.25">
      <c r="A60" s="103" t="s">
        <v>89</v>
      </c>
      <c r="B60" s="105"/>
      <c r="C60" s="119">
        <v>3261</v>
      </c>
      <c r="D60" s="120"/>
      <c r="E60" s="21"/>
      <c r="F60" s="21">
        <v>5634.4</v>
      </c>
      <c r="G60" s="21">
        <v>15</v>
      </c>
      <c r="H60" s="21">
        <v>5154.8</v>
      </c>
      <c r="I60" s="21">
        <v>14.3</v>
      </c>
      <c r="J60" s="21">
        <f t="shared" si="26"/>
        <v>2373.3999999999996</v>
      </c>
      <c r="K60" s="21">
        <f t="shared" si="27"/>
        <v>15</v>
      </c>
      <c r="L60" s="21">
        <f t="shared" si="27"/>
        <v>-479.59999999999945</v>
      </c>
      <c r="M60" s="21">
        <f t="shared" si="27"/>
        <v>-0.69999999999999929</v>
      </c>
    </row>
    <row r="61" spans="1:13" ht="21.75" customHeight="1" x14ac:dyDescent="0.25">
      <c r="A61" s="103" t="s">
        <v>107</v>
      </c>
      <c r="B61" s="105"/>
      <c r="C61" s="119">
        <v>7796.8</v>
      </c>
      <c r="D61" s="120"/>
      <c r="E61" s="21"/>
      <c r="F61" s="21">
        <v>6696</v>
      </c>
      <c r="G61" s="21"/>
      <c r="H61" s="21">
        <v>5526.4</v>
      </c>
      <c r="I61" s="21"/>
      <c r="J61" s="21">
        <f t="shared" si="26"/>
        <v>-1100.8000000000002</v>
      </c>
      <c r="K61" s="21">
        <f t="shared" si="27"/>
        <v>0</v>
      </c>
      <c r="L61" s="21">
        <f t="shared" si="27"/>
        <v>-1169.6000000000004</v>
      </c>
      <c r="M61" s="21">
        <f t="shared" si="27"/>
        <v>0</v>
      </c>
    </row>
    <row r="62" spans="1:13" ht="20.25" customHeight="1" x14ac:dyDescent="0.25">
      <c r="A62" s="103" t="s">
        <v>108</v>
      </c>
      <c r="B62" s="105"/>
      <c r="C62" s="119">
        <v>709.2</v>
      </c>
      <c r="D62" s="120"/>
      <c r="E62" s="21"/>
      <c r="F62" s="21">
        <v>487.2</v>
      </c>
      <c r="G62" s="21"/>
      <c r="H62" s="21">
        <v>117.3</v>
      </c>
      <c r="I62" s="21"/>
      <c r="J62" s="21">
        <f t="shared" si="26"/>
        <v>-222.00000000000006</v>
      </c>
      <c r="K62" s="21">
        <f t="shared" si="27"/>
        <v>0</v>
      </c>
      <c r="L62" s="21">
        <f t="shared" si="27"/>
        <v>-369.9</v>
      </c>
      <c r="M62" s="21">
        <f t="shared" si="27"/>
        <v>0</v>
      </c>
    </row>
    <row r="63" spans="1:13" ht="19.5" customHeight="1" x14ac:dyDescent="0.25">
      <c r="A63" s="103" t="s">
        <v>109</v>
      </c>
      <c r="B63" s="105"/>
      <c r="C63" s="119">
        <v>1723.7</v>
      </c>
      <c r="D63" s="120"/>
      <c r="E63" s="21"/>
      <c r="F63" s="21">
        <v>2048.6999999999998</v>
      </c>
      <c r="G63" s="21"/>
      <c r="H63" s="21">
        <v>1955.1</v>
      </c>
      <c r="I63" s="21"/>
      <c r="J63" s="21">
        <f t="shared" si="26"/>
        <v>324.99999999999977</v>
      </c>
      <c r="K63" s="21">
        <f t="shared" si="27"/>
        <v>0</v>
      </c>
      <c r="L63" s="21">
        <f t="shared" si="27"/>
        <v>-93.599999999999909</v>
      </c>
      <c r="M63" s="21">
        <f t="shared" si="27"/>
        <v>0</v>
      </c>
    </row>
    <row r="64" spans="1:13" ht="20.25" customHeight="1" x14ac:dyDescent="0.25">
      <c r="A64" s="103" t="s">
        <v>110</v>
      </c>
      <c r="B64" s="105"/>
      <c r="C64" s="119">
        <v>115.4</v>
      </c>
      <c r="D64" s="120"/>
      <c r="E64" s="21"/>
      <c r="F64" s="21">
        <v>115.4</v>
      </c>
      <c r="G64" s="21"/>
      <c r="H64" s="21">
        <v>83.5</v>
      </c>
      <c r="I64" s="21"/>
      <c r="J64" s="21">
        <f t="shared" si="26"/>
        <v>0</v>
      </c>
      <c r="K64" s="21">
        <f t="shared" si="27"/>
        <v>0</v>
      </c>
      <c r="L64" s="21">
        <f t="shared" si="27"/>
        <v>-31.900000000000006</v>
      </c>
      <c r="M64" s="21">
        <f t="shared" si="27"/>
        <v>0</v>
      </c>
    </row>
    <row r="65" spans="1:15" ht="18.75" customHeight="1" x14ac:dyDescent="0.25">
      <c r="A65" s="103" t="s">
        <v>111</v>
      </c>
      <c r="B65" s="105"/>
      <c r="C65" s="119">
        <v>2288.6</v>
      </c>
      <c r="D65" s="120"/>
      <c r="E65" s="21"/>
      <c r="F65" s="21">
        <v>1963.6</v>
      </c>
      <c r="G65" s="21"/>
      <c r="H65" s="21">
        <v>1712.2</v>
      </c>
      <c r="I65" s="21"/>
      <c r="J65" s="21">
        <f t="shared" si="26"/>
        <v>-325</v>
      </c>
      <c r="K65" s="21">
        <f t="shared" si="27"/>
        <v>0</v>
      </c>
      <c r="L65" s="21">
        <f t="shared" si="27"/>
        <v>-251.39999999999986</v>
      </c>
      <c r="M65" s="21">
        <f t="shared" si="27"/>
        <v>0</v>
      </c>
    </row>
    <row r="66" spans="1:15" ht="18.75" customHeight="1" x14ac:dyDescent="0.25">
      <c r="A66" s="103" t="s">
        <v>112</v>
      </c>
      <c r="B66" s="105"/>
      <c r="C66" s="119">
        <v>56.1</v>
      </c>
      <c r="D66" s="120"/>
      <c r="E66" s="21"/>
      <c r="F66" s="21">
        <v>56.1</v>
      </c>
      <c r="G66" s="21"/>
      <c r="H66" s="21">
        <v>42</v>
      </c>
      <c r="I66" s="21"/>
      <c r="J66" s="21">
        <f t="shared" si="26"/>
        <v>0</v>
      </c>
      <c r="K66" s="21">
        <f t="shared" si="27"/>
        <v>0</v>
      </c>
      <c r="L66" s="21">
        <f t="shared" si="27"/>
        <v>-14.100000000000001</v>
      </c>
      <c r="M66" s="21">
        <f t="shared" si="27"/>
        <v>0</v>
      </c>
    </row>
    <row r="67" spans="1:15" ht="19.5" customHeight="1" x14ac:dyDescent="0.25">
      <c r="A67" s="103" t="s">
        <v>113</v>
      </c>
      <c r="B67" s="105"/>
      <c r="C67" s="119">
        <v>214.2</v>
      </c>
      <c r="D67" s="120"/>
      <c r="E67" s="21"/>
      <c r="F67" s="21">
        <v>214.2</v>
      </c>
      <c r="G67" s="21"/>
      <c r="H67" s="21">
        <v>209.9</v>
      </c>
      <c r="I67" s="21"/>
      <c r="J67" s="21">
        <f t="shared" si="26"/>
        <v>0</v>
      </c>
      <c r="K67" s="21">
        <f t="shared" si="27"/>
        <v>0</v>
      </c>
      <c r="L67" s="21">
        <f t="shared" si="27"/>
        <v>-4.2999999999999829</v>
      </c>
      <c r="M67" s="21">
        <f t="shared" si="27"/>
        <v>0</v>
      </c>
    </row>
    <row r="68" spans="1:15" ht="17.25" customHeight="1" x14ac:dyDescent="0.25">
      <c r="A68" s="103" t="s">
        <v>114</v>
      </c>
      <c r="B68" s="105"/>
      <c r="C68" s="119">
        <v>107.1</v>
      </c>
      <c r="D68" s="120"/>
      <c r="E68" s="21"/>
      <c r="F68" s="21">
        <v>107.1</v>
      </c>
      <c r="G68" s="21"/>
      <c r="H68" s="21">
        <v>84.3</v>
      </c>
      <c r="I68" s="21"/>
      <c r="J68" s="21">
        <f t="shared" si="26"/>
        <v>0</v>
      </c>
      <c r="K68" s="21">
        <f t="shared" si="27"/>
        <v>0</v>
      </c>
      <c r="L68" s="21">
        <f t="shared" si="27"/>
        <v>-22.799999999999997</v>
      </c>
      <c r="M68" s="21">
        <f t="shared" si="27"/>
        <v>0</v>
      </c>
    </row>
    <row r="69" spans="1:15" ht="19.5" customHeight="1" x14ac:dyDescent="0.25">
      <c r="A69" s="103" t="s">
        <v>115</v>
      </c>
      <c r="B69" s="105"/>
      <c r="C69" s="119">
        <v>6075.1</v>
      </c>
      <c r="D69" s="120"/>
      <c r="E69" s="21"/>
      <c r="F69" s="21">
        <v>6075.1</v>
      </c>
      <c r="G69" s="21"/>
      <c r="H69" s="21">
        <v>3513.5</v>
      </c>
      <c r="I69" s="21"/>
      <c r="J69" s="21">
        <f t="shared" si="26"/>
        <v>0</v>
      </c>
      <c r="K69" s="21">
        <f t="shared" si="27"/>
        <v>0</v>
      </c>
      <c r="L69" s="21">
        <f t="shared" si="27"/>
        <v>-2561.6000000000004</v>
      </c>
      <c r="M69" s="21">
        <f t="shared" si="27"/>
        <v>0</v>
      </c>
    </row>
    <row r="70" spans="1:15" ht="19.5" customHeight="1" x14ac:dyDescent="0.25">
      <c r="A70" s="103" t="s">
        <v>116</v>
      </c>
      <c r="B70" s="105"/>
      <c r="C70" s="119">
        <v>815.8</v>
      </c>
      <c r="D70" s="120"/>
      <c r="E70" s="21"/>
      <c r="F70" s="21">
        <v>815.8</v>
      </c>
      <c r="G70" s="21"/>
      <c r="H70" s="21">
        <v>561</v>
      </c>
      <c r="I70" s="21"/>
      <c r="J70" s="21">
        <f t="shared" si="26"/>
        <v>0</v>
      </c>
      <c r="K70" s="21">
        <f t="shared" si="27"/>
        <v>0</v>
      </c>
      <c r="L70" s="21">
        <f t="shared" si="27"/>
        <v>-254.79999999999995</v>
      </c>
      <c r="M70" s="21">
        <f t="shared" si="27"/>
        <v>0</v>
      </c>
    </row>
    <row r="71" spans="1:15" ht="16.5" customHeight="1" x14ac:dyDescent="0.25">
      <c r="A71" s="103" t="s">
        <v>117</v>
      </c>
      <c r="B71" s="105"/>
      <c r="C71" s="119"/>
      <c r="D71" s="120"/>
      <c r="E71" s="21"/>
      <c r="F71" s="21">
        <v>3839.4</v>
      </c>
      <c r="G71" s="21">
        <v>15.1</v>
      </c>
      <c r="H71" s="21">
        <v>2884.5</v>
      </c>
      <c r="I71" s="21">
        <v>15.1</v>
      </c>
      <c r="J71" s="21">
        <f t="shared" si="26"/>
        <v>3839.4</v>
      </c>
      <c r="K71" s="21">
        <f t="shared" si="27"/>
        <v>15.1</v>
      </c>
      <c r="L71" s="21">
        <f t="shared" si="27"/>
        <v>-954.90000000000009</v>
      </c>
      <c r="M71" s="21">
        <f t="shared" si="27"/>
        <v>0</v>
      </c>
    </row>
    <row r="72" spans="1:15" ht="19.5" customHeight="1" x14ac:dyDescent="0.25">
      <c r="A72" s="103" t="s">
        <v>131</v>
      </c>
      <c r="B72" s="105"/>
      <c r="C72" s="119">
        <v>4890</v>
      </c>
      <c r="D72" s="120"/>
      <c r="E72" s="21"/>
      <c r="F72" s="21"/>
      <c r="G72" s="21"/>
      <c r="H72" s="21"/>
      <c r="I72" s="21"/>
      <c r="J72" s="21">
        <f t="shared" si="26"/>
        <v>-4890</v>
      </c>
      <c r="K72" s="21">
        <f t="shared" si="27"/>
        <v>0</v>
      </c>
      <c r="L72" s="21">
        <f t="shared" si="27"/>
        <v>0</v>
      </c>
      <c r="M72" s="21">
        <f t="shared" si="27"/>
        <v>0</v>
      </c>
    </row>
    <row r="73" spans="1:15" ht="19.5" customHeight="1" x14ac:dyDescent="0.25">
      <c r="A73" s="103" t="s">
        <v>152</v>
      </c>
      <c r="B73" s="105"/>
      <c r="C73" s="119"/>
      <c r="D73" s="120"/>
      <c r="E73" s="21"/>
      <c r="F73" s="21"/>
      <c r="G73" s="21">
        <v>161.4</v>
      </c>
      <c r="H73" s="21"/>
      <c r="I73" s="21">
        <v>161.4</v>
      </c>
      <c r="J73" s="21">
        <f t="shared" si="26"/>
        <v>0</v>
      </c>
      <c r="K73" s="21">
        <f t="shared" si="27"/>
        <v>161.4</v>
      </c>
      <c r="L73" s="21">
        <f t="shared" si="27"/>
        <v>0</v>
      </c>
      <c r="M73" s="21">
        <f t="shared" si="27"/>
        <v>0</v>
      </c>
    </row>
    <row r="74" spans="1:15" ht="25.5" customHeight="1" x14ac:dyDescent="0.25">
      <c r="A74" s="145" t="s">
        <v>50</v>
      </c>
      <c r="B74" s="146"/>
      <c r="C74" s="141">
        <f>SUM(C57:D73)</f>
        <v>318353.09999999992</v>
      </c>
      <c r="D74" s="142"/>
      <c r="E74" s="44">
        <f>SUM(E57:E73)</f>
        <v>0</v>
      </c>
      <c r="F74" s="44">
        <f t="shared" ref="F74:I74" si="28">SUM(F57:F73)</f>
        <v>318353.09999999998</v>
      </c>
      <c r="G74" s="44">
        <f t="shared" si="28"/>
        <v>191.5</v>
      </c>
      <c r="H74" s="44">
        <f t="shared" si="28"/>
        <v>279076.40000000002</v>
      </c>
      <c r="I74" s="44">
        <f t="shared" si="28"/>
        <v>190.8</v>
      </c>
      <c r="J74" s="44">
        <f>SUM(J57:J73)</f>
        <v>1.3642420526593924E-11</v>
      </c>
      <c r="K74" s="44">
        <f>SUM(K57:K73)</f>
        <v>191.5</v>
      </c>
      <c r="L74" s="44">
        <f t="shared" ref="L74:M74" si="29">SUM(L57:L73)</f>
        <v>-39276.700000000033</v>
      </c>
      <c r="M74" s="44">
        <f t="shared" si="29"/>
        <v>-0.69999999999999929</v>
      </c>
      <c r="N74" s="22"/>
      <c r="O74" s="22"/>
    </row>
    <row r="75" spans="1:15" ht="15.75" x14ac:dyDescent="0.25">
      <c r="A75" s="19"/>
      <c r="L75" s="61"/>
      <c r="M75" s="61"/>
    </row>
    <row r="76" spans="1:15" ht="48" customHeight="1" x14ac:dyDescent="0.25">
      <c r="A76" s="127" t="s">
        <v>153</v>
      </c>
      <c r="B76" s="127"/>
      <c r="C76" s="127"/>
      <c r="D76" s="127"/>
      <c r="E76" s="127"/>
      <c r="F76" s="127"/>
      <c r="G76" s="127"/>
      <c r="H76" s="127"/>
      <c r="I76" s="127"/>
      <c r="J76" s="127"/>
      <c r="K76" s="127"/>
      <c r="L76" s="127"/>
      <c r="M76" s="127"/>
    </row>
    <row r="77" spans="1:15" ht="212.25" customHeight="1" x14ac:dyDescent="0.25">
      <c r="A77" s="140" t="s">
        <v>171</v>
      </c>
      <c r="B77" s="140"/>
      <c r="C77" s="140"/>
      <c r="D77" s="140"/>
      <c r="E77" s="140"/>
      <c r="F77" s="140"/>
      <c r="G77" s="140"/>
      <c r="H77" s="140"/>
      <c r="I77" s="140"/>
      <c r="J77" s="140"/>
      <c r="K77" s="140"/>
      <c r="L77" s="140"/>
      <c r="M77" s="140"/>
    </row>
    <row r="78" spans="1:15" ht="161.25" customHeight="1" x14ac:dyDescent="0.25">
      <c r="A78" s="140" t="s">
        <v>172</v>
      </c>
      <c r="B78" s="140"/>
      <c r="C78" s="140"/>
      <c r="D78" s="140"/>
      <c r="E78" s="140"/>
      <c r="F78" s="140"/>
      <c r="G78" s="140"/>
      <c r="H78" s="140"/>
      <c r="I78" s="140"/>
      <c r="J78" s="140"/>
      <c r="K78" s="140"/>
      <c r="L78" s="140"/>
      <c r="M78" s="140"/>
    </row>
    <row r="79" spans="1:15" ht="190.5" customHeight="1" x14ac:dyDescent="0.25">
      <c r="A79" s="127" t="s">
        <v>173</v>
      </c>
      <c r="B79" s="127"/>
      <c r="C79" s="127"/>
      <c r="D79" s="127"/>
      <c r="E79" s="127"/>
      <c r="F79" s="127"/>
      <c r="G79" s="127"/>
      <c r="H79" s="127"/>
      <c r="I79" s="127"/>
      <c r="J79" s="127"/>
      <c r="K79" s="127"/>
      <c r="L79" s="127"/>
      <c r="M79" s="127"/>
    </row>
    <row r="80" spans="1:15" ht="50.25" customHeight="1" x14ac:dyDescent="0.25">
      <c r="A80" s="140" t="s">
        <v>174</v>
      </c>
      <c r="B80" s="140"/>
      <c r="C80" s="140"/>
      <c r="D80" s="140"/>
      <c r="E80" s="140"/>
      <c r="F80" s="140"/>
      <c r="G80" s="140"/>
      <c r="H80" s="140"/>
      <c r="I80" s="140"/>
      <c r="J80" s="140"/>
      <c r="K80" s="140"/>
      <c r="L80" s="140"/>
      <c r="M80" s="140"/>
    </row>
    <row r="81" spans="1:13" ht="15.75" x14ac:dyDescent="0.25">
      <c r="A81" s="19"/>
      <c r="L81" s="61"/>
      <c r="M81" s="61"/>
    </row>
    <row r="82" spans="1:13" s="22" customFormat="1" ht="15.75" x14ac:dyDescent="0.25">
      <c r="A82" s="33" t="s">
        <v>51</v>
      </c>
      <c r="B82" s="22" t="s">
        <v>52</v>
      </c>
      <c r="L82" s="34"/>
      <c r="M82" s="34"/>
    </row>
    <row r="83" spans="1:13" ht="15.75" x14ac:dyDescent="0.25">
      <c r="A83" s="19"/>
      <c r="L83" s="130" t="s">
        <v>1</v>
      </c>
      <c r="M83" s="130"/>
    </row>
    <row r="84" spans="1:13" s="22" customFormat="1" ht="20.25" customHeight="1" x14ac:dyDescent="0.25">
      <c r="A84" s="149" t="s">
        <v>46</v>
      </c>
      <c r="B84" s="150"/>
      <c r="C84" s="160" t="s">
        <v>53</v>
      </c>
      <c r="D84" s="161"/>
      <c r="E84" s="161"/>
      <c r="F84" s="161"/>
      <c r="G84" s="162"/>
      <c r="H84" s="160" t="s">
        <v>54</v>
      </c>
      <c r="I84" s="161"/>
      <c r="J84" s="161"/>
      <c r="K84" s="161"/>
      <c r="L84" s="161"/>
      <c r="M84" s="162"/>
    </row>
    <row r="85" spans="1:13" s="22" customFormat="1" ht="20.25" customHeight="1" x14ac:dyDescent="0.25">
      <c r="A85" s="151"/>
      <c r="B85" s="152"/>
      <c r="C85" s="165" t="s">
        <v>55</v>
      </c>
      <c r="D85" s="166"/>
      <c r="E85" s="163" t="s">
        <v>56</v>
      </c>
      <c r="F85" s="163"/>
      <c r="G85" s="163"/>
      <c r="H85" s="165" t="s">
        <v>55</v>
      </c>
      <c r="I85" s="166"/>
      <c r="J85" s="147" t="s">
        <v>56</v>
      </c>
      <c r="K85" s="164"/>
      <c r="L85" s="164"/>
      <c r="M85" s="148"/>
    </row>
    <row r="86" spans="1:13" s="22" customFormat="1" ht="47.25" customHeight="1" x14ac:dyDescent="0.25">
      <c r="A86" s="153"/>
      <c r="B86" s="154"/>
      <c r="C86" s="167"/>
      <c r="D86" s="168"/>
      <c r="E86" s="147" t="s">
        <v>57</v>
      </c>
      <c r="F86" s="148"/>
      <c r="G86" s="45" t="s">
        <v>58</v>
      </c>
      <c r="H86" s="167"/>
      <c r="I86" s="168"/>
      <c r="J86" s="147" t="s">
        <v>57</v>
      </c>
      <c r="K86" s="148"/>
      <c r="L86" s="147" t="s">
        <v>58</v>
      </c>
      <c r="M86" s="148"/>
    </row>
    <row r="87" spans="1:13" s="4" customFormat="1" ht="15.75" x14ac:dyDescent="0.25">
      <c r="A87" s="103" t="s">
        <v>32</v>
      </c>
      <c r="B87" s="105"/>
      <c r="C87" s="75">
        <v>2</v>
      </c>
      <c r="D87" s="76"/>
      <c r="E87" s="75">
        <v>3</v>
      </c>
      <c r="F87" s="76"/>
      <c r="G87" s="54">
        <v>4</v>
      </c>
      <c r="H87" s="75">
        <v>5</v>
      </c>
      <c r="I87" s="76"/>
      <c r="J87" s="75">
        <v>6</v>
      </c>
      <c r="K87" s="76"/>
      <c r="L87" s="75">
        <v>7</v>
      </c>
      <c r="M87" s="76"/>
    </row>
    <row r="88" spans="1:13" ht="39.75" customHeight="1" x14ac:dyDescent="0.25">
      <c r="A88" s="158" t="s">
        <v>59</v>
      </c>
      <c r="B88" s="159"/>
      <c r="C88" s="141">
        <f>C89+C91</f>
        <v>105.5</v>
      </c>
      <c r="D88" s="142"/>
      <c r="E88" s="141">
        <f>E89+E91</f>
        <v>147.4</v>
      </c>
      <c r="F88" s="142"/>
      <c r="G88" s="44">
        <f>G89+G91</f>
        <v>0</v>
      </c>
      <c r="H88" s="141">
        <f>H89+H91</f>
        <v>0</v>
      </c>
      <c r="I88" s="142"/>
      <c r="J88" s="141">
        <f>J89+J91</f>
        <v>0</v>
      </c>
      <c r="K88" s="142"/>
      <c r="L88" s="141">
        <f>L89+L91</f>
        <v>0</v>
      </c>
      <c r="M88" s="142"/>
    </row>
    <row r="89" spans="1:13" ht="38.25" customHeight="1" x14ac:dyDescent="0.25">
      <c r="A89" s="155" t="s">
        <v>120</v>
      </c>
      <c r="B89" s="156"/>
      <c r="C89" s="119">
        <f>C90</f>
        <v>105.5</v>
      </c>
      <c r="D89" s="120"/>
      <c r="E89" s="119">
        <f>E90</f>
        <v>147.4</v>
      </c>
      <c r="F89" s="120"/>
      <c r="G89" s="21">
        <f>G90</f>
        <v>0</v>
      </c>
      <c r="H89" s="119"/>
      <c r="I89" s="120"/>
      <c r="J89" s="119"/>
      <c r="K89" s="120"/>
      <c r="L89" s="119"/>
      <c r="M89" s="120"/>
    </row>
    <row r="90" spans="1:13" ht="15.75" x14ac:dyDescent="0.25">
      <c r="A90" s="92" t="s">
        <v>89</v>
      </c>
      <c r="B90" s="94"/>
      <c r="C90" s="119">
        <v>105.5</v>
      </c>
      <c r="D90" s="120"/>
      <c r="E90" s="119">
        <v>147.4</v>
      </c>
      <c r="F90" s="120"/>
      <c r="G90" s="21">
        <v>0</v>
      </c>
      <c r="H90" s="119"/>
      <c r="I90" s="120"/>
      <c r="J90" s="119"/>
      <c r="K90" s="120"/>
      <c r="L90" s="119"/>
      <c r="M90" s="120"/>
    </row>
    <row r="91" spans="1:13" ht="19.5" customHeight="1" x14ac:dyDescent="0.25">
      <c r="A91" s="155" t="s">
        <v>60</v>
      </c>
      <c r="B91" s="156"/>
      <c r="C91" s="119"/>
      <c r="D91" s="120"/>
      <c r="E91" s="119"/>
      <c r="F91" s="120"/>
      <c r="G91" s="21"/>
      <c r="H91" s="119"/>
      <c r="I91" s="120"/>
      <c r="J91" s="119"/>
      <c r="K91" s="120"/>
      <c r="L91" s="119"/>
      <c r="M91" s="120"/>
    </row>
    <row r="92" spans="1:13" ht="15.75" x14ac:dyDescent="0.25">
      <c r="A92" s="37"/>
      <c r="B92" s="16"/>
      <c r="C92" s="16"/>
      <c r="D92" s="16"/>
      <c r="E92" s="16"/>
      <c r="F92" s="16"/>
      <c r="G92" s="16"/>
      <c r="H92" s="16"/>
      <c r="I92" s="16"/>
      <c r="J92" s="16"/>
      <c r="K92" s="16"/>
      <c r="L92" s="61"/>
      <c r="M92" s="61"/>
    </row>
    <row r="93" spans="1:13" ht="30" customHeight="1" x14ac:dyDescent="0.25">
      <c r="A93" s="127" t="s">
        <v>155</v>
      </c>
      <c r="B93" s="127"/>
      <c r="C93" s="127"/>
      <c r="D93" s="127"/>
      <c r="E93" s="127"/>
      <c r="F93" s="127"/>
      <c r="G93" s="127"/>
      <c r="H93" s="127"/>
      <c r="I93" s="127"/>
      <c r="J93" s="127"/>
      <c r="K93" s="127"/>
      <c r="L93" s="127"/>
      <c r="M93" s="127"/>
    </row>
    <row r="94" spans="1:13" ht="36" customHeight="1" x14ac:dyDescent="0.25">
      <c r="A94" s="127"/>
      <c r="B94" s="127"/>
      <c r="C94" s="127"/>
      <c r="D94" s="127"/>
      <c r="E94" s="127"/>
      <c r="F94" s="127"/>
      <c r="G94" s="127"/>
      <c r="H94" s="127"/>
      <c r="I94" s="127"/>
      <c r="J94" s="127"/>
      <c r="K94" s="127"/>
      <c r="L94" s="127"/>
      <c r="M94" s="127"/>
    </row>
    <row r="95" spans="1:13" ht="57.75" customHeight="1" x14ac:dyDescent="0.25">
      <c r="A95" s="157" t="s">
        <v>156</v>
      </c>
      <c r="B95" s="157"/>
      <c r="C95" s="157"/>
      <c r="D95" s="157"/>
      <c r="E95" s="157"/>
      <c r="F95" s="157"/>
      <c r="G95" s="157"/>
      <c r="H95" s="157"/>
      <c r="I95" s="157"/>
      <c r="J95" s="157"/>
      <c r="K95" s="157"/>
      <c r="L95" s="157"/>
      <c r="M95" s="157"/>
    </row>
    <row r="96" spans="1:13" ht="15.75" x14ac:dyDescent="0.25">
      <c r="A96" s="30"/>
      <c r="B96" s="16"/>
      <c r="C96" s="16"/>
      <c r="D96" s="16"/>
      <c r="E96" s="16"/>
      <c r="F96" s="16"/>
      <c r="G96" s="16"/>
      <c r="H96" s="16"/>
      <c r="I96" s="16"/>
      <c r="J96" s="16"/>
      <c r="K96" s="16"/>
      <c r="L96" s="61"/>
      <c r="M96" s="61"/>
    </row>
    <row r="97" spans="1:13" s="22" customFormat="1" ht="17.25" customHeight="1" x14ac:dyDescent="0.25">
      <c r="A97" s="69" t="s">
        <v>61</v>
      </c>
      <c r="B97" s="46" t="s">
        <v>62</v>
      </c>
      <c r="C97" s="41"/>
      <c r="D97" s="41"/>
      <c r="E97" s="41"/>
      <c r="F97" s="41"/>
      <c r="G97" s="41"/>
      <c r="H97" s="41"/>
      <c r="I97" s="41"/>
      <c r="J97" s="41"/>
      <c r="K97" s="41"/>
      <c r="L97" s="34"/>
      <c r="M97" s="34"/>
    </row>
    <row r="98" spans="1:13" s="22" customFormat="1" ht="18" customHeight="1" x14ac:dyDescent="0.25">
      <c r="A98" s="40" t="s">
        <v>63</v>
      </c>
      <c r="B98" s="41" t="s">
        <v>64</v>
      </c>
      <c r="C98" s="41"/>
      <c r="D98" s="41"/>
      <c r="E98" s="41"/>
      <c r="F98" s="41"/>
      <c r="G98" s="41"/>
      <c r="H98" s="41"/>
      <c r="I98" s="41"/>
      <c r="J98" s="41"/>
      <c r="K98" s="41"/>
      <c r="L98" s="34"/>
      <c r="M98" s="34"/>
    </row>
    <row r="99" spans="1:13" ht="11.25" customHeight="1" x14ac:dyDescent="0.25">
      <c r="A99" s="19"/>
      <c r="L99" s="130"/>
      <c r="M99" s="130"/>
    </row>
    <row r="100" spans="1:13" ht="55.5" customHeight="1" x14ac:dyDescent="0.25">
      <c r="A100" s="133" t="s">
        <v>62</v>
      </c>
      <c r="B100" s="133"/>
      <c r="C100" s="133"/>
      <c r="D100" s="123" t="s">
        <v>27</v>
      </c>
      <c r="E100" s="123"/>
      <c r="F100" s="123" t="s">
        <v>28</v>
      </c>
      <c r="G100" s="123"/>
      <c r="H100" s="123" t="s">
        <v>29</v>
      </c>
      <c r="I100" s="123"/>
      <c r="J100" s="123" t="s">
        <v>30</v>
      </c>
      <c r="K100" s="123"/>
      <c r="L100" s="123" t="s">
        <v>31</v>
      </c>
      <c r="M100" s="123"/>
    </row>
    <row r="101" spans="1:13" ht="15.75" x14ac:dyDescent="0.25">
      <c r="A101" s="134" t="s">
        <v>32</v>
      </c>
      <c r="B101" s="134"/>
      <c r="C101" s="134"/>
      <c r="D101" s="73">
        <v>2</v>
      </c>
      <c r="E101" s="74"/>
      <c r="F101" s="73">
        <v>3</v>
      </c>
      <c r="G101" s="74"/>
      <c r="H101" s="73">
        <v>4</v>
      </c>
      <c r="I101" s="74"/>
      <c r="J101" s="73" t="s">
        <v>85</v>
      </c>
      <c r="K101" s="74"/>
      <c r="L101" s="73" t="s">
        <v>86</v>
      </c>
      <c r="M101" s="74"/>
    </row>
    <row r="102" spans="1:13" ht="22.5" customHeight="1" x14ac:dyDescent="0.25">
      <c r="A102" s="169" t="s">
        <v>133</v>
      </c>
      <c r="B102" s="170"/>
      <c r="C102" s="170"/>
      <c r="D102" s="170"/>
      <c r="E102" s="170"/>
      <c r="F102" s="170"/>
      <c r="G102" s="170"/>
      <c r="H102" s="170"/>
      <c r="I102" s="170"/>
      <c r="J102" s="170"/>
      <c r="K102" s="170"/>
      <c r="L102" s="170"/>
      <c r="M102" s="171"/>
    </row>
    <row r="103" spans="1:13" ht="21" customHeight="1" x14ac:dyDescent="0.25">
      <c r="A103" s="112" t="s">
        <v>92</v>
      </c>
      <c r="B103" s="113"/>
      <c r="C103" s="113"/>
      <c r="D103" s="113"/>
      <c r="E103" s="113"/>
      <c r="F103" s="113"/>
      <c r="G103" s="113"/>
      <c r="H103" s="113"/>
      <c r="I103" s="113"/>
      <c r="J103" s="113"/>
      <c r="K103" s="113"/>
      <c r="L103" s="113"/>
      <c r="M103" s="114"/>
    </row>
    <row r="104" spans="1:13" ht="24" customHeight="1" x14ac:dyDescent="0.25">
      <c r="A104" s="95" t="s">
        <v>93</v>
      </c>
      <c r="B104" s="95"/>
      <c r="C104" s="95"/>
      <c r="D104" s="84">
        <f>SUM(D105:E106)</f>
        <v>396</v>
      </c>
      <c r="E104" s="85"/>
      <c r="F104" s="84">
        <f t="shared" ref="F104" si="30">SUM(F105:G106)</f>
        <v>397</v>
      </c>
      <c r="G104" s="85"/>
      <c r="H104" s="84">
        <f t="shared" ref="H104" si="31">SUM(H105:I106)</f>
        <v>371</v>
      </c>
      <c r="I104" s="85"/>
      <c r="J104" s="84">
        <f>F104-D104</f>
        <v>1</v>
      </c>
      <c r="K104" s="85"/>
      <c r="L104" s="84">
        <f>H104-F104</f>
        <v>-26</v>
      </c>
      <c r="M104" s="85"/>
    </row>
    <row r="105" spans="1:13" ht="22.5" customHeight="1" x14ac:dyDescent="0.25">
      <c r="A105" s="95" t="s">
        <v>94</v>
      </c>
      <c r="B105" s="95"/>
      <c r="C105" s="95"/>
      <c r="D105" s="84">
        <v>18</v>
      </c>
      <c r="E105" s="85"/>
      <c r="F105" s="84">
        <v>18</v>
      </c>
      <c r="G105" s="85"/>
      <c r="H105" s="84">
        <v>16</v>
      </c>
      <c r="I105" s="85"/>
      <c r="J105" s="84">
        <f t="shared" ref="J105:J106" si="32">F105-D105</f>
        <v>0</v>
      </c>
      <c r="K105" s="85"/>
      <c r="L105" s="84">
        <f t="shared" ref="L105:L106" si="33">H105-F105</f>
        <v>-2</v>
      </c>
      <c r="M105" s="85"/>
    </row>
    <row r="106" spans="1:13" ht="21.75" customHeight="1" x14ac:dyDescent="0.25">
      <c r="A106" s="95" t="s">
        <v>95</v>
      </c>
      <c r="B106" s="95"/>
      <c r="C106" s="95"/>
      <c r="D106" s="84">
        <v>378</v>
      </c>
      <c r="E106" s="85"/>
      <c r="F106" s="84">
        <v>379</v>
      </c>
      <c r="G106" s="85"/>
      <c r="H106" s="84">
        <v>355</v>
      </c>
      <c r="I106" s="85"/>
      <c r="J106" s="84">
        <f t="shared" si="32"/>
        <v>1</v>
      </c>
      <c r="K106" s="85"/>
      <c r="L106" s="84">
        <f t="shared" si="33"/>
        <v>-24</v>
      </c>
      <c r="M106" s="85"/>
    </row>
    <row r="107" spans="1:13" ht="19.5" customHeight="1" x14ac:dyDescent="0.25">
      <c r="A107" s="172" t="s">
        <v>18</v>
      </c>
      <c r="B107" s="173"/>
      <c r="C107" s="173"/>
      <c r="D107" s="173"/>
      <c r="E107" s="173"/>
      <c r="F107" s="173"/>
      <c r="G107" s="173"/>
      <c r="H107" s="173"/>
      <c r="I107" s="173"/>
      <c r="J107" s="173"/>
      <c r="K107" s="173"/>
      <c r="L107" s="173"/>
      <c r="M107" s="174"/>
    </row>
    <row r="108" spans="1:13" ht="71.25" customHeight="1" x14ac:dyDescent="0.25">
      <c r="A108" s="95" t="s">
        <v>96</v>
      </c>
      <c r="B108" s="95"/>
      <c r="C108" s="95"/>
      <c r="D108" s="84">
        <v>356</v>
      </c>
      <c r="E108" s="85"/>
      <c r="F108" s="84">
        <v>356</v>
      </c>
      <c r="G108" s="85"/>
      <c r="H108" s="84">
        <v>204</v>
      </c>
      <c r="I108" s="85"/>
      <c r="J108" s="84">
        <f>F108-D108</f>
        <v>0</v>
      </c>
      <c r="K108" s="85"/>
      <c r="L108" s="84">
        <f>H108-F108</f>
        <v>-152</v>
      </c>
      <c r="M108" s="85"/>
    </row>
    <row r="109" spans="1:13" ht="70.5" customHeight="1" x14ac:dyDescent="0.25">
      <c r="A109" s="95" t="s">
        <v>97</v>
      </c>
      <c r="B109" s="95"/>
      <c r="C109" s="95"/>
      <c r="D109" s="84">
        <v>199</v>
      </c>
      <c r="E109" s="85"/>
      <c r="F109" s="84">
        <v>199</v>
      </c>
      <c r="G109" s="85"/>
      <c r="H109" s="84">
        <v>117</v>
      </c>
      <c r="I109" s="85"/>
      <c r="J109" s="84">
        <f t="shared" ref="J109:J112" si="34">F109-D109</f>
        <v>0</v>
      </c>
      <c r="K109" s="85"/>
      <c r="L109" s="84">
        <f t="shared" ref="L109:L112" si="35">H109-F109</f>
        <v>-82</v>
      </c>
      <c r="M109" s="85"/>
    </row>
    <row r="110" spans="1:13" ht="58.5" customHeight="1" x14ac:dyDescent="0.25">
      <c r="A110" s="95" t="s">
        <v>98</v>
      </c>
      <c r="B110" s="95"/>
      <c r="C110" s="95"/>
      <c r="D110" s="84">
        <v>165</v>
      </c>
      <c r="E110" s="85"/>
      <c r="F110" s="84">
        <v>165</v>
      </c>
      <c r="G110" s="85"/>
      <c r="H110" s="84">
        <v>91</v>
      </c>
      <c r="I110" s="85"/>
      <c r="J110" s="84">
        <f t="shared" si="34"/>
        <v>0</v>
      </c>
      <c r="K110" s="85"/>
      <c r="L110" s="84">
        <f t="shared" si="35"/>
        <v>-74</v>
      </c>
      <c r="M110" s="85"/>
    </row>
    <row r="111" spans="1:13" ht="82.5" customHeight="1" x14ac:dyDescent="0.25">
      <c r="A111" s="95" t="s">
        <v>134</v>
      </c>
      <c r="B111" s="95"/>
      <c r="C111" s="95"/>
      <c r="D111" s="84">
        <v>193</v>
      </c>
      <c r="E111" s="85"/>
      <c r="F111" s="84">
        <v>193</v>
      </c>
      <c r="G111" s="85"/>
      <c r="H111" s="84">
        <v>407</v>
      </c>
      <c r="I111" s="85"/>
      <c r="J111" s="84">
        <f t="shared" si="34"/>
        <v>0</v>
      </c>
      <c r="K111" s="85"/>
      <c r="L111" s="84">
        <f t="shared" si="35"/>
        <v>214</v>
      </c>
      <c r="M111" s="85"/>
    </row>
    <row r="112" spans="1:13" ht="84" customHeight="1" x14ac:dyDescent="0.25">
      <c r="A112" s="95" t="s">
        <v>135</v>
      </c>
      <c r="B112" s="95"/>
      <c r="C112" s="95"/>
      <c r="D112" s="84">
        <v>308</v>
      </c>
      <c r="E112" s="85"/>
      <c r="F112" s="84">
        <v>308</v>
      </c>
      <c r="G112" s="85"/>
      <c r="H112" s="84">
        <v>183</v>
      </c>
      <c r="I112" s="85"/>
      <c r="J112" s="84">
        <f t="shared" si="34"/>
        <v>0</v>
      </c>
      <c r="K112" s="85"/>
      <c r="L112" s="84">
        <f t="shared" si="35"/>
        <v>-125</v>
      </c>
      <c r="M112" s="85"/>
    </row>
    <row r="113" spans="1:13" ht="21" customHeight="1" x14ac:dyDescent="0.25">
      <c r="A113" s="172" t="s">
        <v>20</v>
      </c>
      <c r="B113" s="173"/>
      <c r="C113" s="173"/>
      <c r="D113" s="173"/>
      <c r="E113" s="173"/>
      <c r="F113" s="173"/>
      <c r="G113" s="173"/>
      <c r="H113" s="173"/>
      <c r="I113" s="173"/>
      <c r="J113" s="173"/>
      <c r="K113" s="173"/>
      <c r="L113" s="173"/>
      <c r="M113" s="174"/>
    </row>
    <row r="114" spans="1:13" ht="53.25" customHeight="1" x14ac:dyDescent="0.25">
      <c r="A114" s="95" t="s">
        <v>102</v>
      </c>
      <c r="B114" s="95"/>
      <c r="C114" s="95"/>
      <c r="D114" s="84">
        <v>100</v>
      </c>
      <c r="E114" s="85"/>
      <c r="F114" s="84">
        <v>100</v>
      </c>
      <c r="G114" s="85"/>
      <c r="H114" s="84">
        <v>93</v>
      </c>
      <c r="I114" s="85"/>
      <c r="J114" s="84">
        <f>F114-D114</f>
        <v>0</v>
      </c>
      <c r="K114" s="85"/>
      <c r="L114" s="84">
        <f>H114-F114</f>
        <v>-7</v>
      </c>
      <c r="M114" s="85"/>
    </row>
    <row r="115" spans="1:13" ht="51" customHeight="1" x14ac:dyDescent="0.25">
      <c r="A115" s="95" t="s">
        <v>103</v>
      </c>
      <c r="B115" s="95"/>
      <c r="C115" s="95"/>
      <c r="D115" s="84">
        <v>100</v>
      </c>
      <c r="E115" s="85"/>
      <c r="F115" s="84">
        <v>100</v>
      </c>
      <c r="G115" s="85"/>
      <c r="H115" s="84">
        <v>13</v>
      </c>
      <c r="I115" s="85"/>
      <c r="J115" s="84">
        <f t="shared" ref="J115:J116" si="36">F115-D115</f>
        <v>0</v>
      </c>
      <c r="K115" s="85"/>
      <c r="L115" s="84">
        <f t="shared" ref="L115:L116" si="37">H115-F115</f>
        <v>-87</v>
      </c>
      <c r="M115" s="85"/>
    </row>
    <row r="116" spans="1:13" ht="54.75" customHeight="1" x14ac:dyDescent="0.25">
      <c r="A116" s="202" t="s">
        <v>104</v>
      </c>
      <c r="B116" s="202"/>
      <c r="C116" s="202"/>
      <c r="D116" s="179">
        <v>100</v>
      </c>
      <c r="E116" s="180"/>
      <c r="F116" s="179">
        <v>100</v>
      </c>
      <c r="G116" s="180"/>
      <c r="H116" s="179">
        <v>100</v>
      </c>
      <c r="I116" s="180"/>
      <c r="J116" s="179">
        <f t="shared" si="36"/>
        <v>0</v>
      </c>
      <c r="K116" s="180"/>
      <c r="L116" s="179">
        <f t="shared" si="37"/>
        <v>0</v>
      </c>
      <c r="M116" s="180"/>
    </row>
    <row r="117" spans="1:13" ht="303" customHeight="1" x14ac:dyDescent="0.25">
      <c r="A117" s="178" t="s">
        <v>158</v>
      </c>
      <c r="B117" s="110"/>
      <c r="C117" s="110"/>
      <c r="D117" s="110"/>
      <c r="E117" s="110"/>
      <c r="F117" s="110"/>
      <c r="G117" s="110"/>
      <c r="H117" s="110"/>
      <c r="I117" s="110"/>
      <c r="J117" s="110"/>
      <c r="K117" s="110"/>
      <c r="L117" s="110"/>
      <c r="M117" s="111"/>
    </row>
    <row r="118" spans="1:13" ht="194.25" customHeight="1" x14ac:dyDescent="0.25">
      <c r="A118" s="187" t="s">
        <v>157</v>
      </c>
      <c r="B118" s="188"/>
      <c r="C118" s="188"/>
      <c r="D118" s="188"/>
      <c r="E118" s="188"/>
      <c r="F118" s="188"/>
      <c r="G118" s="188"/>
      <c r="H118" s="188"/>
      <c r="I118" s="188"/>
      <c r="J118" s="188"/>
      <c r="K118" s="188"/>
      <c r="L118" s="188"/>
      <c r="M118" s="189"/>
    </row>
    <row r="119" spans="1:13" ht="23.25" customHeight="1" x14ac:dyDescent="0.25">
      <c r="A119" s="175" t="s">
        <v>90</v>
      </c>
      <c r="B119" s="176"/>
      <c r="C119" s="176"/>
      <c r="D119" s="176"/>
      <c r="E119" s="176"/>
      <c r="F119" s="176"/>
      <c r="G119" s="176"/>
      <c r="H119" s="176"/>
      <c r="I119" s="176"/>
      <c r="J119" s="176"/>
      <c r="K119" s="176"/>
      <c r="L119" s="176"/>
      <c r="M119" s="177"/>
    </row>
    <row r="120" spans="1:13" ht="21" customHeight="1" x14ac:dyDescent="0.25">
      <c r="A120" s="172" t="s">
        <v>92</v>
      </c>
      <c r="B120" s="173"/>
      <c r="C120" s="173"/>
      <c r="D120" s="173"/>
      <c r="E120" s="173"/>
      <c r="F120" s="173"/>
      <c r="G120" s="173"/>
      <c r="H120" s="173"/>
      <c r="I120" s="173"/>
      <c r="J120" s="173"/>
      <c r="K120" s="173"/>
      <c r="L120" s="173"/>
      <c r="M120" s="174"/>
    </row>
    <row r="121" spans="1:13" ht="53.25" customHeight="1" x14ac:dyDescent="0.25">
      <c r="A121" s="95" t="s">
        <v>136</v>
      </c>
      <c r="B121" s="95"/>
      <c r="C121" s="95"/>
      <c r="D121" s="128">
        <v>107.1</v>
      </c>
      <c r="E121" s="129"/>
      <c r="F121" s="128">
        <v>107.1</v>
      </c>
      <c r="G121" s="129"/>
      <c r="H121" s="128">
        <v>84.3</v>
      </c>
      <c r="I121" s="129"/>
      <c r="J121" s="128">
        <f>F121-D121</f>
        <v>0</v>
      </c>
      <c r="K121" s="129"/>
      <c r="L121" s="128">
        <f>H121-F121</f>
        <v>-22.799999999999997</v>
      </c>
      <c r="M121" s="129"/>
    </row>
    <row r="122" spans="1:13" ht="23.25" customHeight="1" x14ac:dyDescent="0.25">
      <c r="A122" s="172" t="s">
        <v>18</v>
      </c>
      <c r="B122" s="173"/>
      <c r="C122" s="173"/>
      <c r="D122" s="173"/>
      <c r="E122" s="173"/>
      <c r="F122" s="173"/>
      <c r="G122" s="173"/>
      <c r="H122" s="173"/>
      <c r="I122" s="173"/>
      <c r="J122" s="173"/>
      <c r="K122" s="173"/>
      <c r="L122" s="173"/>
      <c r="M122" s="174"/>
    </row>
    <row r="123" spans="1:13" ht="54" customHeight="1" x14ac:dyDescent="0.25">
      <c r="A123" s="95" t="s">
        <v>137</v>
      </c>
      <c r="B123" s="95"/>
      <c r="C123" s="95"/>
      <c r="D123" s="84">
        <v>2</v>
      </c>
      <c r="E123" s="85"/>
      <c r="F123" s="84">
        <v>2</v>
      </c>
      <c r="G123" s="85"/>
      <c r="H123" s="84">
        <v>2</v>
      </c>
      <c r="I123" s="85"/>
      <c r="J123" s="84">
        <f>F123-D123</f>
        <v>0</v>
      </c>
      <c r="K123" s="85"/>
      <c r="L123" s="84">
        <f>H123-F123</f>
        <v>0</v>
      </c>
      <c r="M123" s="85"/>
    </row>
    <row r="124" spans="1:13" ht="21.75" customHeight="1" x14ac:dyDescent="0.25">
      <c r="A124" s="172" t="s">
        <v>20</v>
      </c>
      <c r="B124" s="173"/>
      <c r="C124" s="173"/>
      <c r="D124" s="173"/>
      <c r="E124" s="173"/>
      <c r="F124" s="173"/>
      <c r="G124" s="173"/>
      <c r="H124" s="173"/>
      <c r="I124" s="173"/>
      <c r="J124" s="173"/>
      <c r="K124" s="173"/>
      <c r="L124" s="173"/>
      <c r="M124" s="174"/>
    </row>
    <row r="125" spans="1:13" ht="67.5" customHeight="1" x14ac:dyDescent="0.25">
      <c r="A125" s="95" t="s">
        <v>101</v>
      </c>
      <c r="B125" s="95"/>
      <c r="C125" s="95"/>
      <c r="D125" s="84">
        <v>100</v>
      </c>
      <c r="E125" s="85"/>
      <c r="F125" s="84">
        <v>100</v>
      </c>
      <c r="G125" s="85"/>
      <c r="H125" s="84">
        <v>100</v>
      </c>
      <c r="I125" s="85"/>
      <c r="J125" s="84">
        <f>F125-D125</f>
        <v>0</v>
      </c>
      <c r="K125" s="85"/>
      <c r="L125" s="84">
        <f>H125-F125</f>
        <v>0</v>
      </c>
      <c r="M125" s="85"/>
    </row>
    <row r="126" spans="1:13" ht="88.5" customHeight="1" x14ac:dyDescent="0.25">
      <c r="A126" s="89" t="s">
        <v>175</v>
      </c>
      <c r="B126" s="181"/>
      <c r="C126" s="181"/>
      <c r="D126" s="181"/>
      <c r="E126" s="181"/>
      <c r="F126" s="181"/>
      <c r="G126" s="181"/>
      <c r="H126" s="181"/>
      <c r="I126" s="181"/>
      <c r="J126" s="181"/>
      <c r="K126" s="181"/>
      <c r="L126" s="181"/>
      <c r="M126" s="182"/>
    </row>
    <row r="127" spans="1:13" ht="28.5" customHeight="1" x14ac:dyDescent="0.25">
      <c r="A127" s="169" t="s">
        <v>138</v>
      </c>
      <c r="B127" s="170"/>
      <c r="C127" s="170"/>
      <c r="D127" s="170"/>
      <c r="E127" s="170"/>
      <c r="F127" s="170"/>
      <c r="G127" s="170"/>
      <c r="H127" s="170"/>
      <c r="I127" s="170"/>
      <c r="J127" s="170"/>
      <c r="K127" s="170"/>
      <c r="L127" s="170"/>
      <c r="M127" s="171"/>
    </row>
    <row r="128" spans="1:13" ht="20.25" customHeight="1" x14ac:dyDescent="0.25">
      <c r="A128" s="112" t="s">
        <v>18</v>
      </c>
      <c r="B128" s="113"/>
      <c r="C128" s="113"/>
      <c r="D128" s="113"/>
      <c r="E128" s="113"/>
      <c r="F128" s="113"/>
      <c r="G128" s="113"/>
      <c r="H128" s="113"/>
      <c r="I128" s="113"/>
      <c r="J128" s="113"/>
      <c r="K128" s="113"/>
      <c r="L128" s="113"/>
      <c r="M128" s="114"/>
    </row>
    <row r="129" spans="1:13" ht="39" customHeight="1" x14ac:dyDescent="0.25">
      <c r="A129" s="95" t="s">
        <v>99</v>
      </c>
      <c r="B129" s="95"/>
      <c r="C129" s="95"/>
      <c r="D129" s="84">
        <v>244</v>
      </c>
      <c r="E129" s="85"/>
      <c r="F129" s="84">
        <v>244</v>
      </c>
      <c r="G129" s="85"/>
      <c r="H129" s="84">
        <v>153</v>
      </c>
      <c r="I129" s="85"/>
      <c r="J129" s="84">
        <f>F129-D129</f>
        <v>0</v>
      </c>
      <c r="K129" s="85"/>
      <c r="L129" s="84">
        <f>H129-F129</f>
        <v>-91</v>
      </c>
      <c r="M129" s="85"/>
    </row>
    <row r="130" spans="1:13" ht="21.75" customHeight="1" x14ac:dyDescent="0.25">
      <c r="A130" s="112" t="s">
        <v>19</v>
      </c>
      <c r="B130" s="113"/>
      <c r="C130" s="113"/>
      <c r="D130" s="113"/>
      <c r="E130" s="113"/>
      <c r="F130" s="113"/>
      <c r="G130" s="113"/>
      <c r="H130" s="113"/>
      <c r="I130" s="113"/>
      <c r="J130" s="113"/>
      <c r="K130" s="113"/>
      <c r="L130" s="113"/>
      <c r="M130" s="114"/>
    </row>
    <row r="131" spans="1:13" ht="37.5" customHeight="1" x14ac:dyDescent="0.25">
      <c r="A131" s="95" t="s">
        <v>100</v>
      </c>
      <c r="B131" s="95"/>
      <c r="C131" s="95"/>
      <c r="D131" s="128">
        <v>0.9</v>
      </c>
      <c r="E131" s="129"/>
      <c r="F131" s="128">
        <v>0.9</v>
      </c>
      <c r="G131" s="129"/>
      <c r="H131" s="128">
        <v>1.4</v>
      </c>
      <c r="I131" s="129"/>
      <c r="J131" s="128">
        <f>F131-D131</f>
        <v>0</v>
      </c>
      <c r="K131" s="129"/>
      <c r="L131" s="128">
        <f>H131-F131</f>
        <v>0.49999999999999989</v>
      </c>
      <c r="M131" s="129"/>
    </row>
    <row r="132" spans="1:13" ht="171.75" customHeight="1" x14ac:dyDescent="0.25">
      <c r="A132" s="89" t="s">
        <v>159</v>
      </c>
      <c r="B132" s="90"/>
      <c r="C132" s="90"/>
      <c r="D132" s="90"/>
      <c r="E132" s="90"/>
      <c r="F132" s="90"/>
      <c r="G132" s="90"/>
      <c r="H132" s="90"/>
      <c r="I132" s="90"/>
      <c r="J132" s="90"/>
      <c r="K132" s="90"/>
      <c r="L132" s="90"/>
      <c r="M132" s="91"/>
    </row>
    <row r="133" spans="1:13" ht="37.5" customHeight="1" x14ac:dyDescent="0.25">
      <c r="A133" s="197" t="s">
        <v>129</v>
      </c>
      <c r="B133" s="198"/>
      <c r="C133" s="198"/>
      <c r="D133" s="198"/>
      <c r="E133" s="198"/>
      <c r="F133" s="198"/>
      <c r="G133" s="198"/>
      <c r="H133" s="198"/>
      <c r="I133" s="198"/>
      <c r="J133" s="198"/>
      <c r="K133" s="198"/>
      <c r="L133" s="198"/>
      <c r="M133" s="199"/>
    </row>
    <row r="134" spans="1:13" ht="21.75" customHeight="1" x14ac:dyDescent="0.25">
      <c r="A134" s="112" t="s">
        <v>18</v>
      </c>
      <c r="B134" s="113"/>
      <c r="C134" s="113"/>
      <c r="D134" s="113"/>
      <c r="E134" s="113"/>
      <c r="F134" s="113"/>
      <c r="G134" s="113"/>
      <c r="H134" s="113"/>
      <c r="I134" s="113"/>
      <c r="J134" s="113"/>
      <c r="K134" s="113"/>
      <c r="L134" s="113"/>
      <c r="M134" s="114"/>
    </row>
    <row r="135" spans="1:13" ht="102.75" customHeight="1" x14ac:dyDescent="0.25">
      <c r="A135" s="95" t="s">
        <v>141</v>
      </c>
      <c r="B135" s="95"/>
      <c r="C135" s="95"/>
      <c r="D135" s="84">
        <v>1</v>
      </c>
      <c r="E135" s="85"/>
      <c r="F135" s="84"/>
      <c r="G135" s="85"/>
      <c r="H135" s="84"/>
      <c r="I135" s="85"/>
      <c r="J135" s="84">
        <f>F135-D135</f>
        <v>-1</v>
      </c>
      <c r="K135" s="85"/>
      <c r="L135" s="84">
        <f>H135-F135</f>
        <v>0</v>
      </c>
      <c r="M135" s="85"/>
    </row>
    <row r="136" spans="1:13" ht="69" customHeight="1" x14ac:dyDescent="0.25">
      <c r="A136" s="95" t="s">
        <v>176</v>
      </c>
      <c r="B136" s="95"/>
      <c r="C136" s="95"/>
      <c r="D136" s="95"/>
      <c r="E136" s="95"/>
      <c r="F136" s="95"/>
      <c r="G136" s="95"/>
      <c r="H136" s="95"/>
      <c r="I136" s="95"/>
      <c r="J136" s="95"/>
      <c r="K136" s="95"/>
      <c r="L136" s="95"/>
      <c r="M136" s="95"/>
    </row>
    <row r="137" spans="1:13" ht="43.5" customHeight="1" x14ac:dyDescent="0.25">
      <c r="A137" s="169" t="s">
        <v>130</v>
      </c>
      <c r="B137" s="170"/>
      <c r="C137" s="170"/>
      <c r="D137" s="170"/>
      <c r="E137" s="170"/>
      <c r="F137" s="170"/>
      <c r="G137" s="170"/>
      <c r="H137" s="170"/>
      <c r="I137" s="170"/>
      <c r="J137" s="170"/>
      <c r="K137" s="170"/>
      <c r="L137" s="170"/>
      <c r="M137" s="171"/>
    </row>
    <row r="138" spans="1:13" ht="24.75" customHeight="1" x14ac:dyDescent="0.25">
      <c r="A138" s="112" t="s">
        <v>18</v>
      </c>
      <c r="B138" s="113"/>
      <c r="C138" s="113"/>
      <c r="D138" s="113"/>
      <c r="E138" s="113"/>
      <c r="F138" s="113"/>
      <c r="G138" s="113"/>
      <c r="H138" s="113"/>
      <c r="I138" s="113"/>
      <c r="J138" s="113"/>
      <c r="K138" s="113"/>
      <c r="L138" s="113"/>
      <c r="M138" s="114"/>
    </row>
    <row r="139" spans="1:13" ht="69.75" customHeight="1" x14ac:dyDescent="0.25">
      <c r="A139" s="95" t="s">
        <v>142</v>
      </c>
      <c r="B139" s="95"/>
      <c r="C139" s="95"/>
      <c r="D139" s="84">
        <v>7</v>
      </c>
      <c r="E139" s="85"/>
      <c r="F139" s="84">
        <v>7</v>
      </c>
      <c r="G139" s="85"/>
      <c r="H139" s="84">
        <v>7</v>
      </c>
      <c r="I139" s="85"/>
      <c r="J139" s="84">
        <f>F139-D139</f>
        <v>0</v>
      </c>
      <c r="K139" s="85"/>
      <c r="L139" s="84">
        <f>H139-F139</f>
        <v>0</v>
      </c>
      <c r="M139" s="85"/>
    </row>
    <row r="140" spans="1:13" ht="26.25" customHeight="1" x14ac:dyDescent="0.25">
      <c r="A140" s="169" t="s">
        <v>91</v>
      </c>
      <c r="B140" s="170"/>
      <c r="C140" s="170"/>
      <c r="D140" s="170"/>
      <c r="E140" s="170"/>
      <c r="F140" s="170"/>
      <c r="G140" s="170"/>
      <c r="H140" s="170"/>
      <c r="I140" s="170"/>
      <c r="J140" s="170"/>
      <c r="K140" s="170"/>
      <c r="L140" s="170"/>
      <c r="M140" s="171"/>
    </row>
    <row r="141" spans="1:13" ht="22.5" customHeight="1" x14ac:dyDescent="0.25">
      <c r="A141" s="112" t="s">
        <v>18</v>
      </c>
      <c r="B141" s="113"/>
      <c r="C141" s="113"/>
      <c r="D141" s="113"/>
      <c r="E141" s="113"/>
      <c r="F141" s="113"/>
      <c r="G141" s="113"/>
      <c r="H141" s="113"/>
      <c r="I141" s="113"/>
      <c r="J141" s="113"/>
      <c r="K141" s="113"/>
      <c r="L141" s="113"/>
      <c r="M141" s="114"/>
    </row>
    <row r="142" spans="1:13" ht="39" customHeight="1" x14ac:dyDescent="0.25">
      <c r="A142" s="95" t="s">
        <v>143</v>
      </c>
      <c r="B142" s="95"/>
      <c r="C142" s="95"/>
      <c r="D142" s="84"/>
      <c r="E142" s="85"/>
      <c r="F142" s="84">
        <v>24</v>
      </c>
      <c r="G142" s="85"/>
      <c r="H142" s="84">
        <v>58</v>
      </c>
      <c r="I142" s="85"/>
      <c r="J142" s="84">
        <f>F142-D142</f>
        <v>24</v>
      </c>
      <c r="K142" s="85"/>
      <c r="L142" s="84">
        <f>H142-F142</f>
        <v>34</v>
      </c>
      <c r="M142" s="85"/>
    </row>
    <row r="143" spans="1:13" ht="65.25" customHeight="1" x14ac:dyDescent="0.25">
      <c r="A143" s="95" t="s">
        <v>160</v>
      </c>
      <c r="B143" s="95"/>
      <c r="C143" s="95"/>
      <c r="D143" s="95"/>
      <c r="E143" s="95"/>
      <c r="F143" s="95"/>
      <c r="G143" s="95"/>
      <c r="H143" s="95"/>
      <c r="I143" s="95"/>
      <c r="J143" s="95"/>
      <c r="K143" s="95"/>
      <c r="L143" s="95"/>
      <c r="M143" s="95"/>
    </row>
    <row r="144" spans="1:13" ht="18.75" customHeight="1" x14ac:dyDescent="0.25">
      <c r="A144" s="30"/>
      <c r="B144" s="16"/>
      <c r="C144" s="16"/>
      <c r="D144" s="16"/>
      <c r="E144" s="16"/>
      <c r="F144" s="16"/>
      <c r="G144" s="16"/>
      <c r="H144" s="16"/>
      <c r="I144" s="16"/>
      <c r="J144" s="16"/>
      <c r="K144" s="16"/>
      <c r="L144" s="61"/>
      <c r="M144" s="61"/>
    </row>
    <row r="145" spans="1:13" s="22" customFormat="1" ht="21" customHeight="1" x14ac:dyDescent="0.25">
      <c r="A145" s="40" t="s">
        <v>65</v>
      </c>
      <c r="B145" s="46" t="s">
        <v>66</v>
      </c>
      <c r="C145" s="41"/>
      <c r="D145" s="41"/>
      <c r="E145" s="41"/>
      <c r="F145" s="41"/>
      <c r="G145" s="41"/>
      <c r="H145" s="41"/>
      <c r="I145" s="41"/>
      <c r="J145" s="41"/>
      <c r="K145" s="41"/>
      <c r="L145" s="34"/>
      <c r="M145" s="34"/>
    </row>
    <row r="146" spans="1:13" ht="15.75" x14ac:dyDescent="0.25">
      <c r="A146" s="30"/>
      <c r="B146" s="16"/>
      <c r="C146" s="16"/>
      <c r="D146" s="16"/>
      <c r="E146" s="16"/>
      <c r="F146" s="16"/>
      <c r="G146" s="16"/>
      <c r="H146" s="16"/>
      <c r="I146" s="16"/>
      <c r="J146" s="16"/>
      <c r="K146" s="16"/>
      <c r="L146" s="61"/>
      <c r="M146" s="61"/>
    </row>
    <row r="147" spans="1:13" s="22" customFormat="1" ht="47.25" customHeight="1" x14ac:dyDescent="0.25">
      <c r="A147" s="99" t="s">
        <v>67</v>
      </c>
      <c r="B147" s="100"/>
      <c r="C147" s="100"/>
      <c r="D147" s="100"/>
      <c r="E147" s="98" t="s">
        <v>144</v>
      </c>
      <c r="F147" s="98"/>
      <c r="G147" s="98"/>
      <c r="H147" s="98" t="s">
        <v>145</v>
      </c>
      <c r="I147" s="98"/>
      <c r="J147" s="98"/>
      <c r="K147" s="96" t="s">
        <v>69</v>
      </c>
      <c r="L147" s="96"/>
      <c r="M147" s="97"/>
    </row>
    <row r="148" spans="1:13" s="22" customFormat="1" ht="36.75" customHeight="1" x14ac:dyDescent="0.25">
      <c r="A148" s="101"/>
      <c r="B148" s="102"/>
      <c r="C148" s="102"/>
      <c r="D148" s="102"/>
      <c r="E148" s="63" t="s">
        <v>68</v>
      </c>
      <c r="F148" s="63" t="s">
        <v>47</v>
      </c>
      <c r="G148" s="63" t="s">
        <v>48</v>
      </c>
      <c r="H148" s="63" t="s">
        <v>68</v>
      </c>
      <c r="I148" s="63" t="s">
        <v>47</v>
      </c>
      <c r="J148" s="63" t="s">
        <v>48</v>
      </c>
      <c r="K148" s="63" t="s">
        <v>68</v>
      </c>
      <c r="L148" s="63" t="s">
        <v>47</v>
      </c>
      <c r="M148" s="63" t="s">
        <v>48</v>
      </c>
    </row>
    <row r="149" spans="1:13" ht="15.75" customHeight="1" x14ac:dyDescent="0.25">
      <c r="A149" s="103" t="s">
        <v>32</v>
      </c>
      <c r="B149" s="104"/>
      <c r="C149" s="104"/>
      <c r="D149" s="105"/>
      <c r="E149" s="31" t="s">
        <v>45</v>
      </c>
      <c r="F149" s="31" t="s">
        <v>44</v>
      </c>
      <c r="G149" s="31" t="s">
        <v>43</v>
      </c>
      <c r="H149" s="31" t="s">
        <v>42</v>
      </c>
      <c r="I149" s="31" t="s">
        <v>41</v>
      </c>
      <c r="J149" s="31" t="s">
        <v>40</v>
      </c>
      <c r="K149" s="31" t="s">
        <v>121</v>
      </c>
      <c r="L149" s="31" t="s">
        <v>122</v>
      </c>
      <c r="M149" s="31" t="s">
        <v>123</v>
      </c>
    </row>
    <row r="150" spans="1:13" ht="41.25" customHeight="1" x14ac:dyDescent="0.25">
      <c r="A150" s="200" t="s">
        <v>147</v>
      </c>
      <c r="B150" s="200"/>
      <c r="C150" s="200"/>
      <c r="D150" s="200"/>
      <c r="E150" s="64">
        <f>F150+G150</f>
        <v>270454.8</v>
      </c>
      <c r="F150" s="64">
        <v>270074.7</v>
      </c>
      <c r="G150" s="64">
        <v>380.1</v>
      </c>
      <c r="H150" s="59">
        <f>I150+J150</f>
        <v>275809.3</v>
      </c>
      <c r="I150" s="59">
        <v>275633.59999999998</v>
      </c>
      <c r="J150" s="59">
        <v>175.7</v>
      </c>
      <c r="K150" s="59">
        <f>H150-E150</f>
        <v>5354.5</v>
      </c>
      <c r="L150" s="59">
        <f t="shared" ref="L150:M150" si="38">I150-F150</f>
        <v>5558.8999999999651</v>
      </c>
      <c r="M150" s="59">
        <f t="shared" si="38"/>
        <v>-204.40000000000003</v>
      </c>
    </row>
    <row r="151" spans="1:13" ht="18.75" customHeight="1" x14ac:dyDescent="0.25">
      <c r="A151" s="112" t="s">
        <v>92</v>
      </c>
      <c r="B151" s="113"/>
      <c r="C151" s="113"/>
      <c r="D151" s="113"/>
      <c r="E151" s="113"/>
      <c r="F151" s="113"/>
      <c r="G151" s="113"/>
      <c r="H151" s="113"/>
      <c r="I151" s="113"/>
      <c r="J151" s="113"/>
      <c r="K151" s="113"/>
      <c r="L151" s="113"/>
      <c r="M151" s="114"/>
    </row>
    <row r="152" spans="1:13" ht="21" customHeight="1" x14ac:dyDescent="0.25">
      <c r="A152" s="89" t="s">
        <v>93</v>
      </c>
      <c r="B152" s="90"/>
      <c r="C152" s="90"/>
      <c r="D152" s="91"/>
      <c r="E152" s="20">
        <f>F152+G152</f>
        <v>355</v>
      </c>
      <c r="F152" s="20">
        <v>355</v>
      </c>
      <c r="G152" s="20"/>
      <c r="H152" s="20">
        <f>I152+J152</f>
        <v>371</v>
      </c>
      <c r="I152" s="20">
        <f>SUM(I153:I154)</f>
        <v>371</v>
      </c>
      <c r="J152" s="20"/>
      <c r="K152" s="20">
        <f>H152-E152</f>
        <v>16</v>
      </c>
      <c r="L152" s="20">
        <f t="shared" ref="L152:M154" si="39">I152-F152</f>
        <v>16</v>
      </c>
      <c r="M152" s="20">
        <f t="shared" si="39"/>
        <v>0</v>
      </c>
    </row>
    <row r="153" spans="1:13" ht="18.75" customHeight="1" x14ac:dyDescent="0.25">
      <c r="A153" s="89" t="s">
        <v>94</v>
      </c>
      <c r="B153" s="90"/>
      <c r="C153" s="90"/>
      <c r="D153" s="91"/>
      <c r="E153" s="20">
        <f>F153+G153</f>
        <v>15</v>
      </c>
      <c r="F153" s="20">
        <v>15</v>
      </c>
      <c r="G153" s="20"/>
      <c r="H153" s="20">
        <f>I153+J153</f>
        <v>16</v>
      </c>
      <c r="I153" s="20">
        <v>16</v>
      </c>
      <c r="J153" s="20"/>
      <c r="K153" s="20">
        <f>H153-E153</f>
        <v>1</v>
      </c>
      <c r="L153" s="20">
        <f t="shared" si="39"/>
        <v>1</v>
      </c>
      <c r="M153" s="20">
        <f t="shared" si="39"/>
        <v>0</v>
      </c>
    </row>
    <row r="154" spans="1:13" ht="20.25" customHeight="1" x14ac:dyDescent="0.25">
      <c r="A154" s="89" t="s">
        <v>95</v>
      </c>
      <c r="B154" s="90"/>
      <c r="C154" s="90"/>
      <c r="D154" s="91"/>
      <c r="E154" s="20">
        <f>F154+G154</f>
        <v>340</v>
      </c>
      <c r="F154" s="20">
        <v>340</v>
      </c>
      <c r="G154" s="20"/>
      <c r="H154" s="20">
        <f>I154+J154</f>
        <v>355</v>
      </c>
      <c r="I154" s="20">
        <v>355</v>
      </c>
      <c r="J154" s="20"/>
      <c r="K154" s="20">
        <f>H154-E154</f>
        <v>15</v>
      </c>
      <c r="L154" s="20">
        <f t="shared" si="39"/>
        <v>15</v>
      </c>
      <c r="M154" s="20">
        <f t="shared" si="39"/>
        <v>0</v>
      </c>
    </row>
    <row r="155" spans="1:13" ht="21" customHeight="1" x14ac:dyDescent="0.25">
      <c r="A155" s="112" t="s">
        <v>18</v>
      </c>
      <c r="B155" s="113"/>
      <c r="C155" s="113"/>
      <c r="D155" s="113"/>
      <c r="E155" s="113"/>
      <c r="F155" s="113"/>
      <c r="G155" s="113"/>
      <c r="H155" s="113"/>
      <c r="I155" s="113"/>
      <c r="J155" s="113"/>
      <c r="K155" s="113"/>
      <c r="L155" s="113"/>
      <c r="M155" s="114"/>
    </row>
    <row r="156" spans="1:13" ht="69.75" customHeight="1" x14ac:dyDescent="0.25">
      <c r="A156" s="89" t="s">
        <v>96</v>
      </c>
      <c r="B156" s="90"/>
      <c r="C156" s="90"/>
      <c r="D156" s="91"/>
      <c r="E156" s="20">
        <f>F156+G156</f>
        <v>328</v>
      </c>
      <c r="F156" s="20">
        <v>328</v>
      </c>
      <c r="G156" s="20"/>
      <c r="H156" s="20">
        <f>I156+J156</f>
        <v>204</v>
      </c>
      <c r="I156" s="20">
        <v>204</v>
      </c>
      <c r="J156" s="20"/>
      <c r="K156" s="20">
        <f>H156-E156</f>
        <v>-124</v>
      </c>
      <c r="L156" s="20">
        <f t="shared" ref="L156:M160" si="40">I156-F156</f>
        <v>-124</v>
      </c>
      <c r="M156" s="20">
        <f t="shared" si="40"/>
        <v>0</v>
      </c>
    </row>
    <row r="157" spans="1:13" ht="51.75" customHeight="1" x14ac:dyDescent="0.25">
      <c r="A157" s="89" t="s">
        <v>97</v>
      </c>
      <c r="B157" s="90"/>
      <c r="C157" s="90"/>
      <c r="D157" s="91"/>
      <c r="E157" s="20">
        <f>F157+G157</f>
        <v>152</v>
      </c>
      <c r="F157" s="20">
        <v>152</v>
      </c>
      <c r="G157" s="20"/>
      <c r="H157" s="20">
        <f t="shared" ref="H157:H160" si="41">I157+J157</f>
        <v>117</v>
      </c>
      <c r="I157" s="20">
        <v>117</v>
      </c>
      <c r="J157" s="20"/>
      <c r="K157" s="20">
        <f>H157-E157</f>
        <v>-35</v>
      </c>
      <c r="L157" s="20">
        <f t="shared" si="40"/>
        <v>-35</v>
      </c>
      <c r="M157" s="20">
        <f t="shared" si="40"/>
        <v>0</v>
      </c>
    </row>
    <row r="158" spans="1:13" ht="54.75" customHeight="1" x14ac:dyDescent="0.25">
      <c r="A158" s="89" t="s">
        <v>98</v>
      </c>
      <c r="B158" s="90"/>
      <c r="C158" s="90"/>
      <c r="D158" s="91"/>
      <c r="E158" s="20">
        <f>F158+G158</f>
        <v>149</v>
      </c>
      <c r="F158" s="20">
        <v>149</v>
      </c>
      <c r="G158" s="20"/>
      <c r="H158" s="20">
        <f t="shared" si="41"/>
        <v>91</v>
      </c>
      <c r="I158" s="20">
        <v>91</v>
      </c>
      <c r="J158" s="20"/>
      <c r="K158" s="20">
        <f>H158-E158</f>
        <v>-58</v>
      </c>
      <c r="L158" s="20">
        <f t="shared" si="40"/>
        <v>-58</v>
      </c>
      <c r="M158" s="20">
        <f t="shared" si="40"/>
        <v>0</v>
      </c>
    </row>
    <row r="159" spans="1:13" ht="82.5" customHeight="1" x14ac:dyDescent="0.25">
      <c r="A159" s="89" t="s">
        <v>134</v>
      </c>
      <c r="B159" s="90"/>
      <c r="C159" s="90"/>
      <c r="D159" s="91"/>
      <c r="E159" s="20">
        <f>F159+G159</f>
        <v>228</v>
      </c>
      <c r="F159" s="20">
        <v>228</v>
      </c>
      <c r="G159" s="20"/>
      <c r="H159" s="20">
        <f t="shared" si="41"/>
        <v>407</v>
      </c>
      <c r="I159" s="20">
        <v>407</v>
      </c>
      <c r="J159" s="20"/>
      <c r="K159" s="20">
        <f>H159-E159</f>
        <v>179</v>
      </c>
      <c r="L159" s="20">
        <f t="shared" si="40"/>
        <v>179</v>
      </c>
      <c r="M159" s="20">
        <f t="shared" si="40"/>
        <v>0</v>
      </c>
    </row>
    <row r="160" spans="1:13" ht="67.5" customHeight="1" x14ac:dyDescent="0.25">
      <c r="A160" s="89" t="s">
        <v>135</v>
      </c>
      <c r="B160" s="90"/>
      <c r="C160" s="90"/>
      <c r="D160" s="91"/>
      <c r="E160" s="20">
        <f>F160+G160</f>
        <v>279</v>
      </c>
      <c r="F160" s="20">
        <v>279</v>
      </c>
      <c r="G160" s="20"/>
      <c r="H160" s="20">
        <f t="shared" si="41"/>
        <v>183</v>
      </c>
      <c r="I160" s="20">
        <v>183</v>
      </c>
      <c r="J160" s="20"/>
      <c r="K160" s="20">
        <f>H160-E160</f>
        <v>-96</v>
      </c>
      <c r="L160" s="20">
        <f t="shared" si="40"/>
        <v>-96</v>
      </c>
      <c r="M160" s="20">
        <f t="shared" si="40"/>
        <v>0</v>
      </c>
    </row>
    <row r="161" spans="1:13" ht="19.5" customHeight="1" x14ac:dyDescent="0.25">
      <c r="A161" s="112" t="s">
        <v>20</v>
      </c>
      <c r="B161" s="113"/>
      <c r="C161" s="113"/>
      <c r="D161" s="113"/>
      <c r="E161" s="113"/>
      <c r="F161" s="113"/>
      <c r="G161" s="113"/>
      <c r="H161" s="113"/>
      <c r="I161" s="113"/>
      <c r="J161" s="113"/>
      <c r="K161" s="113"/>
      <c r="L161" s="113"/>
      <c r="M161" s="114"/>
    </row>
    <row r="162" spans="1:13" ht="45" customHeight="1" x14ac:dyDescent="0.25">
      <c r="A162" s="89" t="s">
        <v>102</v>
      </c>
      <c r="B162" s="90"/>
      <c r="C162" s="90"/>
      <c r="D162" s="91"/>
      <c r="E162" s="20">
        <f>F162+G162</f>
        <v>93</v>
      </c>
      <c r="F162" s="20">
        <v>93</v>
      </c>
      <c r="G162" s="70"/>
      <c r="H162" s="20">
        <f>I162+J162</f>
        <v>93</v>
      </c>
      <c r="I162" s="20">
        <v>93</v>
      </c>
      <c r="J162" s="20"/>
      <c r="K162" s="20">
        <f>H162-E162</f>
        <v>0</v>
      </c>
      <c r="L162" s="20">
        <f>I162-F162</f>
        <v>0</v>
      </c>
      <c r="M162" s="20">
        <f>J162-G162</f>
        <v>0</v>
      </c>
    </row>
    <row r="163" spans="1:13" ht="39.75" customHeight="1" x14ac:dyDescent="0.25">
      <c r="A163" s="89" t="s">
        <v>103</v>
      </c>
      <c r="B163" s="90"/>
      <c r="C163" s="90"/>
      <c r="D163" s="91"/>
      <c r="E163" s="20">
        <f t="shared" ref="E163:E164" si="42">F163+G163</f>
        <v>53</v>
      </c>
      <c r="F163" s="20">
        <v>53</v>
      </c>
      <c r="G163" s="70"/>
      <c r="H163" s="20">
        <f t="shared" ref="H163:H164" si="43">I163+J163</f>
        <v>13</v>
      </c>
      <c r="I163" s="20">
        <v>13</v>
      </c>
      <c r="J163" s="20"/>
      <c r="K163" s="20">
        <f>H163-E163</f>
        <v>-40</v>
      </c>
      <c r="L163" s="20">
        <f t="shared" ref="L163:L164" si="44">I163-F163</f>
        <v>-40</v>
      </c>
      <c r="M163" s="20">
        <f t="shared" ref="M163:M164" si="45">J163-G163</f>
        <v>0</v>
      </c>
    </row>
    <row r="164" spans="1:13" ht="39" customHeight="1" x14ac:dyDescent="0.25">
      <c r="A164" s="204" t="s">
        <v>104</v>
      </c>
      <c r="B164" s="205"/>
      <c r="C164" s="205"/>
      <c r="D164" s="206"/>
      <c r="E164" s="71">
        <f t="shared" si="42"/>
        <v>0</v>
      </c>
      <c r="F164" s="71"/>
      <c r="G164" s="70"/>
      <c r="H164" s="20">
        <f t="shared" si="43"/>
        <v>100</v>
      </c>
      <c r="I164" s="71">
        <v>100</v>
      </c>
      <c r="J164" s="71"/>
      <c r="K164" s="20">
        <f t="shared" ref="K164" si="46">H164-E164</f>
        <v>100</v>
      </c>
      <c r="L164" s="20">
        <f t="shared" si="44"/>
        <v>100</v>
      </c>
      <c r="M164" s="20">
        <f t="shared" si="45"/>
        <v>0</v>
      </c>
    </row>
    <row r="165" spans="1:13" ht="122.25" customHeight="1" x14ac:dyDescent="0.25">
      <c r="A165" s="109" t="s">
        <v>177</v>
      </c>
      <c r="B165" s="110"/>
      <c r="C165" s="110"/>
      <c r="D165" s="110"/>
      <c r="E165" s="110"/>
      <c r="F165" s="110"/>
      <c r="G165" s="110"/>
      <c r="H165" s="110"/>
      <c r="I165" s="110"/>
      <c r="J165" s="110"/>
      <c r="K165" s="110"/>
      <c r="L165" s="110"/>
      <c r="M165" s="111"/>
    </row>
    <row r="166" spans="1:13" ht="275.25" customHeight="1" x14ac:dyDescent="0.25">
      <c r="A166" s="184" t="s">
        <v>161</v>
      </c>
      <c r="B166" s="185"/>
      <c r="C166" s="185"/>
      <c r="D166" s="185"/>
      <c r="E166" s="185"/>
      <c r="F166" s="185"/>
      <c r="G166" s="185"/>
      <c r="H166" s="185"/>
      <c r="I166" s="185"/>
      <c r="J166" s="185"/>
      <c r="K166" s="185"/>
      <c r="L166" s="185"/>
      <c r="M166" s="186"/>
    </row>
    <row r="167" spans="1:13" ht="68.25" customHeight="1" x14ac:dyDescent="0.25">
      <c r="A167" s="203" t="s">
        <v>118</v>
      </c>
      <c r="B167" s="203"/>
      <c r="C167" s="203"/>
      <c r="D167" s="203"/>
      <c r="E167" s="49">
        <f>F167+G167</f>
        <v>26.5</v>
      </c>
      <c r="F167" s="49">
        <v>26.5</v>
      </c>
      <c r="G167" s="49"/>
      <c r="H167" s="49">
        <f>I167+J167</f>
        <v>84.3</v>
      </c>
      <c r="I167" s="49">
        <v>84.3</v>
      </c>
      <c r="J167" s="49"/>
      <c r="K167" s="49">
        <f>H167-E167</f>
        <v>57.8</v>
      </c>
      <c r="L167" s="49">
        <f t="shared" ref="L167" si="47">I167-F167</f>
        <v>57.8</v>
      </c>
      <c r="M167" s="49">
        <f>J167-G167</f>
        <v>0</v>
      </c>
    </row>
    <row r="168" spans="1:13" ht="19.5" customHeight="1" x14ac:dyDescent="0.25">
      <c r="A168" s="112" t="s">
        <v>92</v>
      </c>
      <c r="B168" s="113"/>
      <c r="C168" s="113"/>
      <c r="D168" s="113"/>
      <c r="E168" s="113"/>
      <c r="F168" s="113"/>
      <c r="G168" s="113"/>
      <c r="H168" s="113"/>
      <c r="I168" s="113"/>
      <c r="J168" s="113"/>
      <c r="K168" s="113"/>
      <c r="L168" s="113"/>
      <c r="M168" s="114"/>
    </row>
    <row r="169" spans="1:13" ht="57" customHeight="1" x14ac:dyDescent="0.25">
      <c r="A169" s="89" t="s">
        <v>136</v>
      </c>
      <c r="B169" s="90"/>
      <c r="C169" s="90"/>
      <c r="D169" s="91"/>
      <c r="E169" s="21">
        <f>F169+G169</f>
        <v>26.5</v>
      </c>
      <c r="F169" s="21">
        <v>26.5</v>
      </c>
      <c r="G169" s="21"/>
      <c r="H169" s="21">
        <f>I169+J169</f>
        <v>84.3</v>
      </c>
      <c r="I169" s="21">
        <v>84.3</v>
      </c>
      <c r="J169" s="21"/>
      <c r="K169" s="21">
        <f>H169-E169</f>
        <v>57.8</v>
      </c>
      <c r="L169" s="21">
        <f t="shared" ref="L169:M169" si="48">I169-F169</f>
        <v>57.8</v>
      </c>
      <c r="M169" s="21">
        <f t="shared" si="48"/>
        <v>0</v>
      </c>
    </row>
    <row r="170" spans="1:13" ht="20.25" customHeight="1" x14ac:dyDescent="0.25">
      <c r="A170" s="112" t="s">
        <v>18</v>
      </c>
      <c r="B170" s="113"/>
      <c r="C170" s="113"/>
      <c r="D170" s="113"/>
      <c r="E170" s="113"/>
      <c r="F170" s="113"/>
      <c r="G170" s="113"/>
      <c r="H170" s="113"/>
      <c r="I170" s="113"/>
      <c r="J170" s="113"/>
      <c r="K170" s="113"/>
      <c r="L170" s="113"/>
      <c r="M170" s="114"/>
    </row>
    <row r="171" spans="1:13" ht="72.75" customHeight="1" x14ac:dyDescent="0.25">
      <c r="A171" s="89" t="s">
        <v>137</v>
      </c>
      <c r="B171" s="90"/>
      <c r="C171" s="90"/>
      <c r="D171" s="91"/>
      <c r="E171" s="20">
        <f>F171+G171</f>
        <v>1</v>
      </c>
      <c r="F171" s="20">
        <v>1</v>
      </c>
      <c r="G171" s="20"/>
      <c r="H171" s="20">
        <f>I171+J171</f>
        <v>2</v>
      </c>
      <c r="I171" s="20">
        <v>2</v>
      </c>
      <c r="J171" s="20"/>
      <c r="K171" s="20">
        <f>H171-E171</f>
        <v>1</v>
      </c>
      <c r="L171" s="20">
        <f>I171-F171</f>
        <v>1</v>
      </c>
      <c r="M171" s="20">
        <f>J171-G171</f>
        <v>0</v>
      </c>
    </row>
    <row r="172" spans="1:13" ht="18.75" customHeight="1" x14ac:dyDescent="0.25">
      <c r="A172" s="112" t="s">
        <v>20</v>
      </c>
      <c r="B172" s="113"/>
      <c r="C172" s="113"/>
      <c r="D172" s="113"/>
      <c r="E172" s="113"/>
      <c r="F172" s="113"/>
      <c r="G172" s="113"/>
      <c r="H172" s="113"/>
      <c r="I172" s="113"/>
      <c r="J172" s="113"/>
      <c r="K172" s="113"/>
      <c r="L172" s="113"/>
      <c r="M172" s="114"/>
    </row>
    <row r="173" spans="1:13" ht="81.75" customHeight="1" x14ac:dyDescent="0.25">
      <c r="A173" s="89" t="s">
        <v>101</v>
      </c>
      <c r="B173" s="90"/>
      <c r="C173" s="90"/>
      <c r="D173" s="91"/>
      <c r="E173" s="20">
        <f>F173+G173</f>
        <v>100</v>
      </c>
      <c r="F173" s="20">
        <v>100</v>
      </c>
      <c r="G173" s="20"/>
      <c r="H173" s="20">
        <f>I173+J173</f>
        <v>100</v>
      </c>
      <c r="I173" s="20">
        <v>100</v>
      </c>
      <c r="J173" s="20"/>
      <c r="K173" s="20">
        <f>H173-E173</f>
        <v>0</v>
      </c>
      <c r="L173" s="20">
        <f>I173-F173</f>
        <v>0</v>
      </c>
      <c r="M173" s="20">
        <f>J173-G173</f>
        <v>0</v>
      </c>
    </row>
    <row r="174" spans="1:13" ht="115.5" customHeight="1" x14ac:dyDescent="0.25">
      <c r="A174" s="106" t="s">
        <v>178</v>
      </c>
      <c r="B174" s="107"/>
      <c r="C174" s="107"/>
      <c r="D174" s="107"/>
      <c r="E174" s="107"/>
      <c r="F174" s="107"/>
      <c r="G174" s="107"/>
      <c r="H174" s="107"/>
      <c r="I174" s="107"/>
      <c r="J174" s="107"/>
      <c r="K174" s="107"/>
      <c r="L174" s="107"/>
      <c r="M174" s="108"/>
    </row>
    <row r="175" spans="1:13" ht="54" customHeight="1" x14ac:dyDescent="0.25">
      <c r="A175" s="200" t="s">
        <v>146</v>
      </c>
      <c r="B175" s="200"/>
      <c r="C175" s="200"/>
      <c r="D175" s="200"/>
      <c r="E175" s="47">
        <f>F175+G175</f>
        <v>38.5</v>
      </c>
      <c r="F175" s="47">
        <v>38.5</v>
      </c>
      <c r="G175" s="47"/>
      <c r="H175" s="47">
        <f>I175+J175</f>
        <v>209.9</v>
      </c>
      <c r="I175" s="47">
        <v>209.9</v>
      </c>
      <c r="J175" s="47"/>
      <c r="K175" s="47">
        <f>H175-E175</f>
        <v>171.4</v>
      </c>
      <c r="L175" s="47">
        <f t="shared" ref="L175" si="49">I175-F175</f>
        <v>171.4</v>
      </c>
      <c r="M175" s="47">
        <f>J175-G175</f>
        <v>0</v>
      </c>
    </row>
    <row r="176" spans="1:13" ht="19.5" customHeight="1" x14ac:dyDescent="0.25">
      <c r="A176" s="112" t="s">
        <v>18</v>
      </c>
      <c r="B176" s="113"/>
      <c r="C176" s="113"/>
      <c r="D176" s="113"/>
      <c r="E176" s="113"/>
      <c r="F176" s="113"/>
      <c r="G176" s="113"/>
      <c r="H176" s="113"/>
      <c r="I176" s="113"/>
      <c r="J176" s="113"/>
      <c r="K176" s="113"/>
      <c r="L176" s="113"/>
      <c r="M176" s="114"/>
    </row>
    <row r="177" spans="1:13" ht="39.75" customHeight="1" x14ac:dyDescent="0.25">
      <c r="A177" s="89" t="s">
        <v>99</v>
      </c>
      <c r="B177" s="90"/>
      <c r="C177" s="90"/>
      <c r="D177" s="91"/>
      <c r="E177" s="20">
        <f>F177+G177</f>
        <v>29</v>
      </c>
      <c r="F177" s="20">
        <v>29</v>
      </c>
      <c r="G177" s="20"/>
      <c r="H177" s="20">
        <f>I177+J177</f>
        <v>153</v>
      </c>
      <c r="I177" s="20">
        <v>153</v>
      </c>
      <c r="J177" s="20"/>
      <c r="K177" s="20">
        <f>H177-E177</f>
        <v>124</v>
      </c>
      <c r="L177" s="20">
        <f t="shared" ref="L177:M177" si="50">I177-F177</f>
        <v>124</v>
      </c>
      <c r="M177" s="20">
        <f t="shared" si="50"/>
        <v>0</v>
      </c>
    </row>
    <row r="178" spans="1:13" ht="21" customHeight="1" x14ac:dyDescent="0.25">
      <c r="A178" s="112" t="s">
        <v>19</v>
      </c>
      <c r="B178" s="113"/>
      <c r="C178" s="113"/>
      <c r="D178" s="113"/>
      <c r="E178" s="113"/>
      <c r="F178" s="113"/>
      <c r="G178" s="113"/>
      <c r="H178" s="113"/>
      <c r="I178" s="113"/>
      <c r="J178" s="113"/>
      <c r="K178" s="113"/>
      <c r="L178" s="113"/>
      <c r="M178" s="114"/>
    </row>
    <row r="179" spans="1:13" ht="47.25" customHeight="1" x14ac:dyDescent="0.25">
      <c r="A179" s="89" t="s">
        <v>100</v>
      </c>
      <c r="B179" s="90"/>
      <c r="C179" s="90"/>
      <c r="D179" s="91"/>
      <c r="E179" s="21">
        <f>F179+G179</f>
        <v>1.3</v>
      </c>
      <c r="F179" s="21">
        <v>1.3</v>
      </c>
      <c r="G179" s="21"/>
      <c r="H179" s="21">
        <f>I179+J179</f>
        <v>1.4</v>
      </c>
      <c r="I179" s="21">
        <v>1.4</v>
      </c>
      <c r="J179" s="21"/>
      <c r="K179" s="21">
        <f>H179-E179</f>
        <v>9.9999999999999867E-2</v>
      </c>
      <c r="L179" s="21">
        <f t="shared" ref="L179:M179" si="51">I179-F179</f>
        <v>9.9999999999999867E-2</v>
      </c>
      <c r="M179" s="21">
        <f t="shared" si="51"/>
        <v>0</v>
      </c>
    </row>
    <row r="180" spans="1:13" ht="49.5" customHeight="1" x14ac:dyDescent="0.25">
      <c r="A180" s="116" t="s">
        <v>162</v>
      </c>
      <c r="B180" s="117"/>
      <c r="C180" s="117"/>
      <c r="D180" s="117"/>
      <c r="E180" s="117"/>
      <c r="F180" s="117"/>
      <c r="G180" s="117"/>
      <c r="H180" s="117"/>
      <c r="I180" s="117"/>
      <c r="J180" s="117"/>
      <c r="K180" s="117"/>
      <c r="L180" s="117"/>
      <c r="M180" s="118"/>
    </row>
    <row r="181" spans="1:13" ht="70.5" customHeight="1" x14ac:dyDescent="0.25">
      <c r="A181" s="200" t="s">
        <v>130</v>
      </c>
      <c r="B181" s="200"/>
      <c r="C181" s="200"/>
      <c r="D181" s="200"/>
      <c r="E181" s="47">
        <f>F181+G181</f>
        <v>0</v>
      </c>
      <c r="F181" s="47"/>
      <c r="G181" s="47"/>
      <c r="H181" s="66">
        <f>I181+J181</f>
        <v>264.10000000000002</v>
      </c>
      <c r="I181" s="66">
        <v>264.10000000000002</v>
      </c>
      <c r="J181" s="66"/>
      <c r="K181" s="47">
        <f>H181-E181</f>
        <v>264.10000000000002</v>
      </c>
      <c r="L181" s="47">
        <f>I181-F181</f>
        <v>264.10000000000002</v>
      </c>
      <c r="M181" s="47">
        <f>J181-G181</f>
        <v>0</v>
      </c>
    </row>
    <row r="182" spans="1:13" ht="21" customHeight="1" x14ac:dyDescent="0.25">
      <c r="A182" s="112" t="s">
        <v>18</v>
      </c>
      <c r="B182" s="113"/>
      <c r="C182" s="113"/>
      <c r="D182" s="113"/>
      <c r="E182" s="113"/>
      <c r="F182" s="113"/>
      <c r="G182" s="113"/>
      <c r="H182" s="113"/>
      <c r="I182" s="113"/>
      <c r="J182" s="113"/>
      <c r="K182" s="113"/>
      <c r="L182" s="113"/>
      <c r="M182" s="114"/>
    </row>
    <row r="183" spans="1:13" ht="60.75" customHeight="1" x14ac:dyDescent="0.25">
      <c r="A183" s="192" t="s">
        <v>142</v>
      </c>
      <c r="B183" s="193"/>
      <c r="C183" s="193"/>
      <c r="D183" s="194"/>
      <c r="E183" s="20">
        <f>F183+G183</f>
        <v>0</v>
      </c>
      <c r="F183" s="20"/>
      <c r="G183" s="20"/>
      <c r="H183" s="48">
        <f>I183+J183</f>
        <v>7</v>
      </c>
      <c r="I183" s="48">
        <v>7</v>
      </c>
      <c r="J183" s="48"/>
      <c r="K183" s="67">
        <f>H183-E183</f>
        <v>7</v>
      </c>
      <c r="L183" s="67">
        <f>I183-F183</f>
        <v>7</v>
      </c>
      <c r="M183" s="67">
        <f>J183-G183</f>
        <v>0</v>
      </c>
    </row>
    <row r="184" spans="1:13" ht="53.25" customHeight="1" x14ac:dyDescent="0.25">
      <c r="A184" s="116" t="s">
        <v>163</v>
      </c>
      <c r="B184" s="117"/>
      <c r="C184" s="117"/>
      <c r="D184" s="117"/>
      <c r="E184" s="117"/>
      <c r="F184" s="117"/>
      <c r="G184" s="117"/>
      <c r="H184" s="117"/>
      <c r="I184" s="117"/>
      <c r="J184" s="117"/>
      <c r="K184" s="117"/>
      <c r="L184" s="117"/>
      <c r="M184" s="118"/>
    </row>
    <row r="185" spans="1:13" ht="42" customHeight="1" x14ac:dyDescent="0.25">
      <c r="A185" s="200" t="s">
        <v>119</v>
      </c>
      <c r="B185" s="200"/>
      <c r="C185" s="200"/>
      <c r="D185" s="200"/>
      <c r="E185" s="47">
        <f>F185+G185</f>
        <v>1810.3000000000002</v>
      </c>
      <c r="F185" s="47">
        <v>956.1</v>
      </c>
      <c r="G185" s="47">
        <v>854.2</v>
      </c>
      <c r="H185" s="47">
        <f>I185+J185</f>
        <v>2899.6</v>
      </c>
      <c r="I185" s="47">
        <v>2884.5</v>
      </c>
      <c r="J185" s="47">
        <v>15.1</v>
      </c>
      <c r="K185" s="47">
        <f>H185-E185</f>
        <v>1089.2999999999997</v>
      </c>
      <c r="L185" s="47">
        <f t="shared" ref="L185" si="52">I185-F185</f>
        <v>1928.4</v>
      </c>
      <c r="M185" s="47">
        <f>J185-G185</f>
        <v>-839.1</v>
      </c>
    </row>
    <row r="186" spans="1:13" ht="21.75" customHeight="1" x14ac:dyDescent="0.25">
      <c r="A186" s="112" t="s">
        <v>18</v>
      </c>
      <c r="B186" s="113"/>
      <c r="C186" s="113"/>
      <c r="D186" s="113"/>
      <c r="E186" s="113"/>
      <c r="F186" s="113"/>
      <c r="G186" s="113"/>
      <c r="H186" s="113"/>
      <c r="I186" s="113"/>
      <c r="J186" s="113"/>
      <c r="K186" s="113"/>
      <c r="L186" s="113"/>
      <c r="M186" s="114"/>
    </row>
    <row r="187" spans="1:13" ht="42.75" customHeight="1" x14ac:dyDescent="0.25">
      <c r="A187" s="89" t="s">
        <v>148</v>
      </c>
      <c r="B187" s="90"/>
      <c r="C187" s="90"/>
      <c r="D187" s="91"/>
      <c r="E187" s="20">
        <f>F187+G187</f>
        <v>550</v>
      </c>
      <c r="F187" s="20">
        <v>217</v>
      </c>
      <c r="G187" s="20">
        <v>333</v>
      </c>
      <c r="H187" s="20">
        <f>I187+J187</f>
        <v>409</v>
      </c>
      <c r="I187" s="20">
        <v>58</v>
      </c>
      <c r="J187" s="20">
        <v>351</v>
      </c>
      <c r="K187" s="20">
        <f>H187-E187</f>
        <v>-141</v>
      </c>
      <c r="L187" s="20">
        <f t="shared" ref="L187" si="53">I187-F187</f>
        <v>-159</v>
      </c>
      <c r="M187" s="20">
        <f t="shared" ref="M187" si="54">J187-G187</f>
        <v>18</v>
      </c>
    </row>
    <row r="188" spans="1:13" ht="99" customHeight="1" x14ac:dyDescent="0.25">
      <c r="A188" s="116" t="s">
        <v>179</v>
      </c>
      <c r="B188" s="117"/>
      <c r="C188" s="117"/>
      <c r="D188" s="117"/>
      <c r="E188" s="117"/>
      <c r="F188" s="117"/>
      <c r="G188" s="117"/>
      <c r="H188" s="117"/>
      <c r="I188" s="117"/>
      <c r="J188" s="117"/>
      <c r="K188" s="117"/>
      <c r="L188" s="117"/>
      <c r="M188" s="118"/>
    </row>
    <row r="189" spans="1:13" ht="15" customHeight="1" x14ac:dyDescent="0.25">
      <c r="A189" s="42"/>
      <c r="B189" s="42"/>
      <c r="C189" s="42"/>
      <c r="D189" s="42"/>
      <c r="E189" s="42"/>
      <c r="F189" s="42"/>
      <c r="G189" s="42"/>
      <c r="H189" s="42"/>
      <c r="I189" s="42"/>
      <c r="J189" s="42"/>
      <c r="K189" s="42"/>
      <c r="L189" s="42"/>
      <c r="M189" s="42"/>
    </row>
    <row r="190" spans="1:13" ht="21" customHeight="1" x14ac:dyDescent="0.25">
      <c r="A190" s="195" t="s">
        <v>164</v>
      </c>
      <c r="B190" s="195"/>
      <c r="C190" s="195"/>
      <c r="D190" s="195"/>
      <c r="E190" s="195"/>
      <c r="F190" s="195"/>
      <c r="G190" s="195"/>
      <c r="H190" s="195"/>
      <c r="I190" s="195"/>
      <c r="J190" s="195"/>
      <c r="K190" s="195"/>
      <c r="L190" s="195"/>
      <c r="M190" s="195"/>
    </row>
    <row r="191" spans="1:13" ht="66" customHeight="1" x14ac:dyDescent="0.25">
      <c r="A191" s="196"/>
      <c r="B191" s="196"/>
      <c r="C191" s="196"/>
      <c r="D191" s="196"/>
      <c r="E191" s="196"/>
      <c r="F191" s="196"/>
      <c r="G191" s="196"/>
      <c r="H191" s="196"/>
      <c r="I191" s="196"/>
      <c r="J191" s="196"/>
      <c r="K191" s="196"/>
      <c r="L191" s="196"/>
      <c r="M191" s="196"/>
    </row>
    <row r="192" spans="1:13" ht="15" customHeight="1" x14ac:dyDescent="0.25">
      <c r="A192" s="42"/>
      <c r="B192" s="42"/>
      <c r="C192" s="42"/>
      <c r="D192" s="42"/>
      <c r="E192" s="42"/>
      <c r="F192" s="42"/>
      <c r="G192" s="42"/>
      <c r="H192" s="42"/>
      <c r="I192" s="42"/>
      <c r="J192" s="42"/>
      <c r="K192" s="42"/>
      <c r="L192" s="42"/>
      <c r="M192" s="42"/>
    </row>
    <row r="193" spans="1:13" s="22" customFormat="1" ht="15" customHeight="1" x14ac:dyDescent="0.25">
      <c r="A193" s="191" t="s">
        <v>70</v>
      </c>
      <c r="B193" s="190" t="s">
        <v>71</v>
      </c>
      <c r="C193" s="190"/>
      <c r="D193" s="190"/>
      <c r="E193" s="190"/>
      <c r="F193" s="190"/>
      <c r="G193" s="190"/>
      <c r="H193" s="190"/>
      <c r="I193" s="190"/>
      <c r="J193" s="190"/>
      <c r="K193" s="190"/>
      <c r="L193" s="190"/>
      <c r="M193" s="190"/>
    </row>
    <row r="194" spans="1:13" ht="17.25" customHeight="1" x14ac:dyDescent="0.25">
      <c r="A194" s="191"/>
      <c r="B194" s="190"/>
      <c r="C194" s="190"/>
      <c r="D194" s="190"/>
      <c r="E194" s="190"/>
      <c r="F194" s="190"/>
      <c r="G194" s="190"/>
      <c r="H194" s="190"/>
      <c r="I194" s="190"/>
      <c r="J194" s="190"/>
      <c r="K194" s="190"/>
      <c r="L194" s="190"/>
      <c r="M194" s="190"/>
    </row>
    <row r="195" spans="1:13" ht="16.5" customHeight="1" x14ac:dyDescent="0.25">
      <c r="A195" s="57"/>
      <c r="B195" s="56"/>
      <c r="C195" s="56"/>
      <c r="D195" s="56"/>
      <c r="E195" s="56"/>
      <c r="F195" s="56"/>
      <c r="G195" s="56"/>
      <c r="H195" s="56"/>
      <c r="I195" s="56"/>
      <c r="J195" s="56"/>
      <c r="K195" s="56"/>
      <c r="L195" s="56"/>
      <c r="M195" s="56"/>
    </row>
    <row r="196" spans="1:13" s="22" customFormat="1" ht="34.5" customHeight="1" x14ac:dyDescent="0.25">
      <c r="A196" s="43" t="s">
        <v>72</v>
      </c>
      <c r="B196" s="133" t="s">
        <v>73</v>
      </c>
      <c r="C196" s="133"/>
      <c r="D196" s="133"/>
      <c r="E196" s="133"/>
      <c r="F196" s="133" t="s">
        <v>74</v>
      </c>
      <c r="G196" s="133"/>
      <c r="H196" s="133"/>
      <c r="I196" s="133"/>
      <c r="J196" s="133" t="s">
        <v>75</v>
      </c>
      <c r="K196" s="133"/>
      <c r="L196" s="133"/>
      <c r="M196" s="133"/>
    </row>
    <row r="197" spans="1:13" s="4" customFormat="1" ht="15" customHeight="1" x14ac:dyDescent="0.25">
      <c r="A197" s="62" t="s">
        <v>32</v>
      </c>
      <c r="B197" s="139" t="s">
        <v>45</v>
      </c>
      <c r="C197" s="139"/>
      <c r="D197" s="139"/>
      <c r="E197" s="139"/>
      <c r="F197" s="139" t="s">
        <v>44</v>
      </c>
      <c r="G197" s="139"/>
      <c r="H197" s="139"/>
      <c r="I197" s="139"/>
      <c r="J197" s="139" t="s">
        <v>43</v>
      </c>
      <c r="K197" s="139"/>
      <c r="L197" s="139"/>
      <c r="M197" s="139"/>
    </row>
    <row r="198" spans="1:13" ht="18.75" customHeight="1" x14ac:dyDescent="0.25">
      <c r="A198" s="65"/>
      <c r="B198" s="207"/>
      <c r="C198" s="208"/>
      <c r="D198" s="208"/>
      <c r="E198" s="209"/>
      <c r="F198" s="210"/>
      <c r="G198" s="211"/>
      <c r="H198" s="211"/>
      <c r="I198" s="212"/>
      <c r="J198" s="210"/>
      <c r="K198" s="211"/>
      <c r="L198" s="211"/>
      <c r="M198" s="212"/>
    </row>
    <row r="199" spans="1:13" ht="16.5" customHeight="1" x14ac:dyDescent="0.25">
      <c r="A199" s="42"/>
      <c r="B199" s="115" t="s">
        <v>165</v>
      </c>
      <c r="C199" s="115"/>
      <c r="D199" s="115"/>
      <c r="E199" s="115"/>
      <c r="F199" s="115"/>
      <c r="G199" s="115"/>
      <c r="H199" s="115"/>
      <c r="I199" s="115"/>
      <c r="J199" s="115"/>
      <c r="K199" s="115"/>
      <c r="L199" s="115"/>
      <c r="M199" s="115"/>
    </row>
    <row r="200" spans="1:13" s="22" customFormat="1" ht="31.5" customHeight="1" x14ac:dyDescent="0.25">
      <c r="A200" s="51" t="s">
        <v>76</v>
      </c>
      <c r="B200" s="135" t="s">
        <v>77</v>
      </c>
      <c r="C200" s="135"/>
      <c r="D200" s="135"/>
      <c r="E200" s="135"/>
      <c r="F200" s="135"/>
      <c r="G200" s="135"/>
      <c r="H200" s="135"/>
      <c r="I200" s="135"/>
      <c r="J200" s="135"/>
      <c r="K200" s="135"/>
      <c r="L200" s="135"/>
      <c r="M200" s="135"/>
    </row>
    <row r="201" spans="1:13" ht="55.5" customHeight="1" x14ac:dyDescent="0.25">
      <c r="A201" s="137" t="s">
        <v>180</v>
      </c>
      <c r="B201" s="137"/>
      <c r="C201" s="137"/>
      <c r="D201" s="137"/>
      <c r="E201" s="137"/>
      <c r="F201" s="137"/>
      <c r="G201" s="137"/>
      <c r="H201" s="137"/>
      <c r="I201" s="137"/>
      <c r="J201" s="137"/>
      <c r="K201" s="137"/>
      <c r="L201" s="137"/>
      <c r="M201" s="137"/>
    </row>
    <row r="202" spans="1:13" ht="75.75" customHeight="1" x14ac:dyDescent="0.25">
      <c r="A202" s="137"/>
      <c r="B202" s="137"/>
      <c r="C202" s="137"/>
      <c r="D202" s="137"/>
      <c r="E202" s="137"/>
      <c r="F202" s="137"/>
      <c r="G202" s="137"/>
      <c r="H202" s="137"/>
      <c r="I202" s="137"/>
      <c r="J202" s="137"/>
      <c r="K202" s="137"/>
      <c r="L202" s="137"/>
      <c r="M202" s="137"/>
    </row>
    <row r="203" spans="1:13" ht="54.75" customHeight="1" x14ac:dyDescent="0.25">
      <c r="A203" s="138"/>
      <c r="B203" s="138"/>
      <c r="C203" s="138"/>
      <c r="D203" s="138"/>
      <c r="E203" s="138"/>
      <c r="F203" s="138"/>
      <c r="G203" s="138"/>
      <c r="H203" s="138"/>
      <c r="I203" s="138"/>
      <c r="J203" s="138"/>
      <c r="K203" s="138"/>
      <c r="L203" s="138"/>
      <c r="M203" s="138"/>
    </row>
    <row r="204" spans="1:13" ht="177" customHeight="1" x14ac:dyDescent="0.25">
      <c r="A204" s="205" t="s">
        <v>166</v>
      </c>
      <c r="B204" s="205"/>
      <c r="C204" s="205"/>
      <c r="D204" s="205"/>
      <c r="E204" s="205"/>
      <c r="F204" s="205"/>
      <c r="G204" s="205"/>
      <c r="H204" s="205"/>
      <c r="I204" s="205"/>
      <c r="J204" s="205"/>
      <c r="K204" s="205"/>
      <c r="L204" s="205"/>
      <c r="M204" s="205"/>
    </row>
    <row r="205" spans="1:13" ht="18.75" customHeight="1" x14ac:dyDescent="0.25">
      <c r="A205" s="42"/>
      <c r="B205" s="42"/>
      <c r="C205" s="42"/>
      <c r="D205" s="42"/>
      <c r="E205" s="42"/>
      <c r="F205" s="42"/>
      <c r="G205" s="42"/>
      <c r="H205" s="42"/>
      <c r="I205" s="42"/>
      <c r="J205" s="42"/>
      <c r="K205" s="42"/>
      <c r="L205" s="42"/>
      <c r="M205" s="42"/>
    </row>
    <row r="206" spans="1:13" s="22" customFormat="1" ht="21.75" customHeight="1" x14ac:dyDescent="0.25">
      <c r="A206" s="9" t="s">
        <v>78</v>
      </c>
      <c r="B206" s="136" t="s">
        <v>79</v>
      </c>
      <c r="C206" s="136"/>
      <c r="D206" s="136"/>
      <c r="E206" s="136"/>
      <c r="F206" s="136"/>
      <c r="G206" s="136"/>
      <c r="H206" s="136"/>
      <c r="I206" s="136"/>
      <c r="J206" s="136"/>
      <c r="K206" s="136"/>
      <c r="L206" s="136"/>
      <c r="M206" s="136"/>
    </row>
    <row r="207" spans="1:13" ht="11.25" customHeight="1" x14ac:dyDescent="0.25">
      <c r="A207" s="42"/>
      <c r="B207" s="42"/>
      <c r="C207" s="42"/>
      <c r="D207" s="50"/>
      <c r="E207" s="42"/>
      <c r="F207" s="42"/>
      <c r="G207" s="42"/>
      <c r="H207" s="42"/>
      <c r="I207" s="42"/>
      <c r="J207" s="42"/>
      <c r="K207" s="42"/>
      <c r="L207" s="42"/>
      <c r="M207" s="42"/>
    </row>
    <row r="208" spans="1:13" ht="48.75" customHeight="1" x14ac:dyDescent="0.25">
      <c r="A208" s="43" t="s">
        <v>72</v>
      </c>
      <c r="B208" s="86" t="s">
        <v>80</v>
      </c>
      <c r="C208" s="87"/>
      <c r="D208" s="88"/>
      <c r="E208" s="86" t="s">
        <v>81</v>
      </c>
      <c r="F208" s="87"/>
      <c r="G208" s="87"/>
      <c r="H208" s="87"/>
      <c r="I208" s="87"/>
      <c r="J208" s="87"/>
      <c r="K208" s="87"/>
      <c r="L208" s="87"/>
      <c r="M208" s="88"/>
    </row>
    <row r="209" spans="1:13" ht="18" customHeight="1" x14ac:dyDescent="0.25">
      <c r="A209" s="60" t="s">
        <v>32</v>
      </c>
      <c r="B209" s="92" t="s">
        <v>45</v>
      </c>
      <c r="C209" s="93"/>
      <c r="D209" s="94"/>
      <c r="E209" s="92" t="s">
        <v>44</v>
      </c>
      <c r="F209" s="93"/>
      <c r="G209" s="93"/>
      <c r="H209" s="93"/>
      <c r="I209" s="93"/>
      <c r="J209" s="93"/>
      <c r="K209" s="93"/>
      <c r="L209" s="93"/>
      <c r="M209" s="94"/>
    </row>
    <row r="210" spans="1:13" ht="174" customHeight="1" x14ac:dyDescent="0.25">
      <c r="A210" s="60" t="s">
        <v>32</v>
      </c>
      <c r="B210" s="89" t="s">
        <v>124</v>
      </c>
      <c r="C210" s="90"/>
      <c r="D210" s="91"/>
      <c r="E210" s="89" t="s">
        <v>125</v>
      </c>
      <c r="F210" s="90"/>
      <c r="G210" s="90"/>
      <c r="H210" s="90"/>
      <c r="I210" s="90"/>
      <c r="J210" s="90"/>
      <c r="K210" s="90"/>
      <c r="L210" s="90"/>
      <c r="M210" s="91"/>
    </row>
    <row r="211" spans="1:13" ht="40.5" customHeight="1" x14ac:dyDescent="0.25">
      <c r="A211" s="68" t="s">
        <v>45</v>
      </c>
      <c r="B211" s="89" t="s">
        <v>167</v>
      </c>
      <c r="C211" s="90"/>
      <c r="D211" s="91"/>
      <c r="E211" s="89" t="s">
        <v>168</v>
      </c>
      <c r="F211" s="90"/>
      <c r="G211" s="90"/>
      <c r="H211" s="90"/>
      <c r="I211" s="90"/>
      <c r="J211" s="90"/>
      <c r="K211" s="90"/>
      <c r="L211" s="90"/>
      <c r="M211" s="91"/>
    </row>
    <row r="212" spans="1:13" ht="21" customHeight="1" x14ac:dyDescent="0.25">
      <c r="A212" s="42"/>
      <c r="B212" s="42"/>
      <c r="C212" s="42"/>
      <c r="D212" s="42"/>
      <c r="E212" s="42"/>
      <c r="F212" s="42"/>
      <c r="G212" s="42"/>
      <c r="H212" s="42"/>
      <c r="I212" s="42"/>
      <c r="J212" s="42"/>
      <c r="K212" s="42"/>
      <c r="L212" s="42"/>
      <c r="M212" s="42"/>
    </row>
    <row r="213" spans="1:13" ht="56.25" customHeight="1" x14ac:dyDescent="0.25">
      <c r="A213" s="82" t="s">
        <v>150</v>
      </c>
      <c r="B213" s="82"/>
      <c r="C213" s="82"/>
      <c r="D213" s="82"/>
      <c r="E213" s="82"/>
      <c r="F213" s="82"/>
      <c r="G213" s="23"/>
      <c r="H213" s="23"/>
      <c r="J213" s="72" t="s">
        <v>149</v>
      </c>
      <c r="K213" s="72"/>
      <c r="L213" s="72"/>
      <c r="M213" s="72"/>
    </row>
    <row r="214" spans="1:13" x14ac:dyDescent="0.25">
      <c r="A214" s="24"/>
      <c r="G214" s="83" t="s">
        <v>3</v>
      </c>
      <c r="H214" s="83"/>
    </row>
    <row r="215" spans="1:13" x14ac:dyDescent="0.25">
      <c r="A215" s="7"/>
      <c r="B215" s="55"/>
    </row>
    <row r="216" spans="1:13" x14ac:dyDescent="0.25">
      <c r="A216" s="25"/>
    </row>
    <row r="217" spans="1:13" ht="15.75" x14ac:dyDescent="0.25">
      <c r="A217" s="26"/>
    </row>
    <row r="218" spans="1:13" ht="15.75" x14ac:dyDescent="0.25">
      <c r="A218" s="26"/>
    </row>
    <row r="219" spans="1:13" ht="15.75" x14ac:dyDescent="0.25">
      <c r="A219" s="26"/>
    </row>
  </sheetData>
  <mergeCells count="472">
    <mergeCell ref="G214:H214"/>
    <mergeCell ref="B210:D210"/>
    <mergeCell ref="E210:M210"/>
    <mergeCell ref="A213:F213"/>
    <mergeCell ref="J213:M213"/>
    <mergeCell ref="B200:M200"/>
    <mergeCell ref="A201:M203"/>
    <mergeCell ref="B206:M206"/>
    <mergeCell ref="B208:D208"/>
    <mergeCell ref="E208:M208"/>
    <mergeCell ref="B209:D209"/>
    <mergeCell ref="E209:M209"/>
    <mergeCell ref="A204:M204"/>
    <mergeCell ref="B211:D211"/>
    <mergeCell ref="E211:M211"/>
    <mergeCell ref="B199:M199"/>
    <mergeCell ref="A185:D185"/>
    <mergeCell ref="A186:M186"/>
    <mergeCell ref="A187:D187"/>
    <mergeCell ref="A188:M188"/>
    <mergeCell ref="A190:M191"/>
    <mergeCell ref="A193:A194"/>
    <mergeCell ref="B193:M194"/>
    <mergeCell ref="A181:D181"/>
    <mergeCell ref="A182:M182"/>
    <mergeCell ref="A183:D183"/>
    <mergeCell ref="A184:M184"/>
    <mergeCell ref="B198:E198"/>
    <mergeCell ref="F198:I198"/>
    <mergeCell ref="J198:M198"/>
    <mergeCell ref="B196:E196"/>
    <mergeCell ref="F196:I196"/>
    <mergeCell ref="J196:M196"/>
    <mergeCell ref="B197:E197"/>
    <mergeCell ref="F197:I197"/>
    <mergeCell ref="J197:M197"/>
    <mergeCell ref="A177:D177"/>
    <mergeCell ref="A178:M178"/>
    <mergeCell ref="A179:D179"/>
    <mergeCell ref="A180:M180"/>
    <mergeCell ref="A171:D171"/>
    <mergeCell ref="A172:M172"/>
    <mergeCell ref="A173:D173"/>
    <mergeCell ref="A174:M174"/>
    <mergeCell ref="A175:D175"/>
    <mergeCell ref="A176:M176"/>
    <mergeCell ref="A165:M165"/>
    <mergeCell ref="A166:M166"/>
    <mergeCell ref="A167:D167"/>
    <mergeCell ref="A168:M168"/>
    <mergeCell ref="A169:D169"/>
    <mergeCell ref="A170:M170"/>
    <mergeCell ref="A162:D162"/>
    <mergeCell ref="A163:D163"/>
    <mergeCell ref="A164:D164"/>
    <mergeCell ref="A156:D156"/>
    <mergeCell ref="A157:D157"/>
    <mergeCell ref="A158:D158"/>
    <mergeCell ref="A159:D159"/>
    <mergeCell ref="A160:D160"/>
    <mergeCell ref="A161:M161"/>
    <mergeCell ref="A150:D150"/>
    <mergeCell ref="A151:M151"/>
    <mergeCell ref="A152:D152"/>
    <mergeCell ref="A153:D153"/>
    <mergeCell ref="A154:D154"/>
    <mergeCell ref="A155:M155"/>
    <mergeCell ref="A143:M143"/>
    <mergeCell ref="A147:D148"/>
    <mergeCell ref="E147:G147"/>
    <mergeCell ref="H147:J147"/>
    <mergeCell ref="K147:M147"/>
    <mergeCell ref="A149:D149"/>
    <mergeCell ref="A132:M132"/>
    <mergeCell ref="A140:M140"/>
    <mergeCell ref="A141:M141"/>
    <mergeCell ref="A142:C142"/>
    <mergeCell ref="D142:E142"/>
    <mergeCell ref="F142:G142"/>
    <mergeCell ref="H142:I142"/>
    <mergeCell ref="J142:K142"/>
    <mergeCell ref="L142:M142"/>
    <mergeCell ref="A138:M138"/>
    <mergeCell ref="A139:C139"/>
    <mergeCell ref="D139:E139"/>
    <mergeCell ref="F139:G139"/>
    <mergeCell ref="H139:I139"/>
    <mergeCell ref="J139:K139"/>
    <mergeCell ref="L139:M139"/>
    <mergeCell ref="A136:M136"/>
    <mergeCell ref="A137:M137"/>
    <mergeCell ref="A130:M130"/>
    <mergeCell ref="A131:C131"/>
    <mergeCell ref="D131:E131"/>
    <mergeCell ref="F131:G131"/>
    <mergeCell ref="H131:I131"/>
    <mergeCell ref="J131:K131"/>
    <mergeCell ref="L131:M131"/>
    <mergeCell ref="A126:M126"/>
    <mergeCell ref="A127:M127"/>
    <mergeCell ref="A128:M128"/>
    <mergeCell ref="A129:C129"/>
    <mergeCell ref="D129:E129"/>
    <mergeCell ref="F129:G129"/>
    <mergeCell ref="H129:I129"/>
    <mergeCell ref="J129:K129"/>
    <mergeCell ref="L129:M129"/>
    <mergeCell ref="A124:M124"/>
    <mergeCell ref="A125:C125"/>
    <mergeCell ref="D125:E125"/>
    <mergeCell ref="F125:G125"/>
    <mergeCell ref="H125:I125"/>
    <mergeCell ref="J125:K125"/>
    <mergeCell ref="L125:M125"/>
    <mergeCell ref="A122:M122"/>
    <mergeCell ref="A123:C123"/>
    <mergeCell ref="D123:E123"/>
    <mergeCell ref="F123:G123"/>
    <mergeCell ref="H123:I123"/>
    <mergeCell ref="J123:K123"/>
    <mergeCell ref="L123:M123"/>
    <mergeCell ref="A117:M117"/>
    <mergeCell ref="A118:M118"/>
    <mergeCell ref="A119:M119"/>
    <mergeCell ref="A120:M120"/>
    <mergeCell ref="A121:C121"/>
    <mergeCell ref="D121:E121"/>
    <mergeCell ref="F121:G121"/>
    <mergeCell ref="H121:I121"/>
    <mergeCell ref="J121:K121"/>
    <mergeCell ref="L121:M121"/>
    <mergeCell ref="A116:C116"/>
    <mergeCell ref="D116:E116"/>
    <mergeCell ref="F116:G116"/>
    <mergeCell ref="H116:I116"/>
    <mergeCell ref="J116:K116"/>
    <mergeCell ref="L116:M116"/>
    <mergeCell ref="A115:C115"/>
    <mergeCell ref="D115:E115"/>
    <mergeCell ref="F115:G115"/>
    <mergeCell ref="H115:I115"/>
    <mergeCell ref="J115:K115"/>
    <mergeCell ref="L115:M115"/>
    <mergeCell ref="A113:M113"/>
    <mergeCell ref="A114:C114"/>
    <mergeCell ref="D114:E114"/>
    <mergeCell ref="F114:G114"/>
    <mergeCell ref="H114:I114"/>
    <mergeCell ref="J114:K114"/>
    <mergeCell ref="L114:M114"/>
    <mergeCell ref="A112:C112"/>
    <mergeCell ref="D112:E112"/>
    <mergeCell ref="F112:G112"/>
    <mergeCell ref="H112:I112"/>
    <mergeCell ref="J112:K112"/>
    <mergeCell ref="L112:M112"/>
    <mergeCell ref="A111:C111"/>
    <mergeCell ref="D111:E111"/>
    <mergeCell ref="F111:G111"/>
    <mergeCell ref="H111:I111"/>
    <mergeCell ref="J111:K111"/>
    <mergeCell ref="L111:M111"/>
    <mergeCell ref="A110:C110"/>
    <mergeCell ref="D110:E110"/>
    <mergeCell ref="F110:G110"/>
    <mergeCell ref="H110:I110"/>
    <mergeCell ref="J110:K110"/>
    <mergeCell ref="L110:M110"/>
    <mergeCell ref="A109:C109"/>
    <mergeCell ref="D109:E109"/>
    <mergeCell ref="F109:G109"/>
    <mergeCell ref="H109:I109"/>
    <mergeCell ref="J109:K109"/>
    <mergeCell ref="L109:M109"/>
    <mergeCell ref="A107:M107"/>
    <mergeCell ref="A108:C108"/>
    <mergeCell ref="D108:E108"/>
    <mergeCell ref="F108:G108"/>
    <mergeCell ref="H108:I108"/>
    <mergeCell ref="J108:K108"/>
    <mergeCell ref="L108:M108"/>
    <mergeCell ref="A106:C106"/>
    <mergeCell ref="D106:E106"/>
    <mergeCell ref="F106:G106"/>
    <mergeCell ref="H106:I106"/>
    <mergeCell ref="J106:K106"/>
    <mergeCell ref="L106:M106"/>
    <mergeCell ref="A105:C105"/>
    <mergeCell ref="D105:E105"/>
    <mergeCell ref="F105:G105"/>
    <mergeCell ref="H105:I105"/>
    <mergeCell ref="J105:K105"/>
    <mergeCell ref="L105:M105"/>
    <mergeCell ref="A102:M102"/>
    <mergeCell ref="A103:M103"/>
    <mergeCell ref="A104:C104"/>
    <mergeCell ref="D104:E104"/>
    <mergeCell ref="F104:G104"/>
    <mergeCell ref="H104:I104"/>
    <mergeCell ref="J104:K104"/>
    <mergeCell ref="L104:M104"/>
    <mergeCell ref="A101:C101"/>
    <mergeCell ref="D101:E101"/>
    <mergeCell ref="F101:G101"/>
    <mergeCell ref="H101:I101"/>
    <mergeCell ref="J101:K101"/>
    <mergeCell ref="L101:M101"/>
    <mergeCell ref="A93:M94"/>
    <mergeCell ref="L99:M99"/>
    <mergeCell ref="A100:C100"/>
    <mergeCell ref="D100:E100"/>
    <mergeCell ref="F100:G100"/>
    <mergeCell ref="H100:I100"/>
    <mergeCell ref="J100:K100"/>
    <mergeCell ref="L100:M100"/>
    <mergeCell ref="A91:B91"/>
    <mergeCell ref="C91:D91"/>
    <mergeCell ref="E91:F91"/>
    <mergeCell ref="H91:I91"/>
    <mergeCell ref="J91:K91"/>
    <mergeCell ref="L91:M91"/>
    <mergeCell ref="A90:B90"/>
    <mergeCell ref="C90:D90"/>
    <mergeCell ref="E90:F90"/>
    <mergeCell ref="H90:I90"/>
    <mergeCell ref="J90:K90"/>
    <mergeCell ref="L90:M90"/>
    <mergeCell ref="A89:B89"/>
    <mergeCell ref="C89:D89"/>
    <mergeCell ref="E89:F89"/>
    <mergeCell ref="H89:I89"/>
    <mergeCell ref="J89:K89"/>
    <mergeCell ref="L89:M89"/>
    <mergeCell ref="A88:B88"/>
    <mergeCell ref="C88:D88"/>
    <mergeCell ref="E88:F88"/>
    <mergeCell ref="H88:I88"/>
    <mergeCell ref="J88:K88"/>
    <mergeCell ref="L88:M88"/>
    <mergeCell ref="E86:F86"/>
    <mergeCell ref="J86:K86"/>
    <mergeCell ref="L86:M86"/>
    <mergeCell ref="A87:B87"/>
    <mergeCell ref="C87:D87"/>
    <mergeCell ref="E87:F87"/>
    <mergeCell ref="H87:I87"/>
    <mergeCell ref="J87:K87"/>
    <mergeCell ref="L87:M87"/>
    <mergeCell ref="A80:M80"/>
    <mergeCell ref="L83:M83"/>
    <mergeCell ref="A84:B86"/>
    <mergeCell ref="C84:G84"/>
    <mergeCell ref="H84:M84"/>
    <mergeCell ref="C85:D86"/>
    <mergeCell ref="E85:G85"/>
    <mergeCell ref="H85:I86"/>
    <mergeCell ref="J85:M85"/>
    <mergeCell ref="A72:B72"/>
    <mergeCell ref="C72:D72"/>
    <mergeCell ref="A74:B74"/>
    <mergeCell ref="C74:D74"/>
    <mergeCell ref="A76:M76"/>
    <mergeCell ref="A77:M77"/>
    <mergeCell ref="A69:B69"/>
    <mergeCell ref="C69:D69"/>
    <mergeCell ref="A70:B70"/>
    <mergeCell ref="C70:D70"/>
    <mergeCell ref="A71:B71"/>
    <mergeCell ref="C71:D71"/>
    <mergeCell ref="A66:B66"/>
    <mergeCell ref="C66:D66"/>
    <mergeCell ref="A67:B67"/>
    <mergeCell ref="C67:D67"/>
    <mergeCell ref="A68:B68"/>
    <mergeCell ref="C68:D68"/>
    <mergeCell ref="A63:B63"/>
    <mergeCell ref="C63:D63"/>
    <mergeCell ref="A64:B64"/>
    <mergeCell ref="C64:D64"/>
    <mergeCell ref="A65:B65"/>
    <mergeCell ref="C65:D65"/>
    <mergeCell ref="A60:B60"/>
    <mergeCell ref="C60:D60"/>
    <mergeCell ref="A61:B61"/>
    <mergeCell ref="C61:D61"/>
    <mergeCell ref="A62:B62"/>
    <mergeCell ref="C62:D62"/>
    <mergeCell ref="C55:D55"/>
    <mergeCell ref="A56:B56"/>
    <mergeCell ref="C56:D56"/>
    <mergeCell ref="A57:B57"/>
    <mergeCell ref="C57:D57"/>
    <mergeCell ref="A59:B59"/>
    <mergeCell ref="C59:D59"/>
    <mergeCell ref="A48:M48"/>
    <mergeCell ref="A49:M49"/>
    <mergeCell ref="A50:M50"/>
    <mergeCell ref="L53:M53"/>
    <mergeCell ref="A54:B55"/>
    <mergeCell ref="C54:E54"/>
    <mergeCell ref="F54:G54"/>
    <mergeCell ref="H54:I54"/>
    <mergeCell ref="J54:K54"/>
    <mergeCell ref="L54:M54"/>
    <mergeCell ref="A46:C46"/>
    <mergeCell ref="D46:E46"/>
    <mergeCell ref="F46:G46"/>
    <mergeCell ref="H46:I46"/>
    <mergeCell ref="J46:K46"/>
    <mergeCell ref="L46:M46"/>
    <mergeCell ref="A45:C45"/>
    <mergeCell ref="D45:E45"/>
    <mergeCell ref="F45:G45"/>
    <mergeCell ref="H45:I45"/>
    <mergeCell ref="J45:K45"/>
    <mergeCell ref="L45:M45"/>
    <mergeCell ref="A44:C44"/>
    <mergeCell ref="D44:E44"/>
    <mergeCell ref="F44:G44"/>
    <mergeCell ref="H44:I44"/>
    <mergeCell ref="J44:K44"/>
    <mergeCell ref="L44:M44"/>
    <mergeCell ref="A40:C40"/>
    <mergeCell ref="D40:E40"/>
    <mergeCell ref="F40:G40"/>
    <mergeCell ref="H40:I40"/>
    <mergeCell ref="J40:K40"/>
    <mergeCell ref="L40:M40"/>
    <mergeCell ref="A41:C41"/>
    <mergeCell ref="D41:E41"/>
    <mergeCell ref="F41:G41"/>
    <mergeCell ref="H41:I41"/>
    <mergeCell ref="J41:K41"/>
    <mergeCell ref="L41:M41"/>
    <mergeCell ref="A42:C42"/>
    <mergeCell ref="D42:E42"/>
    <mergeCell ref="F42:G42"/>
    <mergeCell ref="H42:I42"/>
    <mergeCell ref="J42:K42"/>
    <mergeCell ref="L42:M42"/>
    <mergeCell ref="A39:C39"/>
    <mergeCell ref="D39:E39"/>
    <mergeCell ref="F39:G39"/>
    <mergeCell ref="H39:I39"/>
    <mergeCell ref="J39:K39"/>
    <mergeCell ref="L39:M39"/>
    <mergeCell ref="A38:C38"/>
    <mergeCell ref="D38:E38"/>
    <mergeCell ref="F38:G38"/>
    <mergeCell ref="H38:I38"/>
    <mergeCell ref="J38:K38"/>
    <mergeCell ref="L38:M38"/>
    <mergeCell ref="A37:C37"/>
    <mergeCell ref="D37:E37"/>
    <mergeCell ref="F37:G37"/>
    <mergeCell ref="H37:I37"/>
    <mergeCell ref="J37:K37"/>
    <mergeCell ref="L37:M37"/>
    <mergeCell ref="A36:C36"/>
    <mergeCell ref="D36:E36"/>
    <mergeCell ref="F36:G36"/>
    <mergeCell ref="H36:I36"/>
    <mergeCell ref="J36:K36"/>
    <mergeCell ref="L36:M36"/>
    <mergeCell ref="A35:C35"/>
    <mergeCell ref="D35:E35"/>
    <mergeCell ref="F35:G35"/>
    <mergeCell ref="H35:I35"/>
    <mergeCell ref="J35:K35"/>
    <mergeCell ref="L35:M35"/>
    <mergeCell ref="A34:C34"/>
    <mergeCell ref="D34:E34"/>
    <mergeCell ref="F34:G34"/>
    <mergeCell ref="H34:I34"/>
    <mergeCell ref="J34:K34"/>
    <mergeCell ref="L34:M34"/>
    <mergeCell ref="A33:C33"/>
    <mergeCell ref="D33:E33"/>
    <mergeCell ref="F33:G33"/>
    <mergeCell ref="H33:I33"/>
    <mergeCell ref="J33:K33"/>
    <mergeCell ref="L33:M33"/>
    <mergeCell ref="A32:C32"/>
    <mergeCell ref="D32:E32"/>
    <mergeCell ref="F32:G32"/>
    <mergeCell ref="H32:I32"/>
    <mergeCell ref="J32:K32"/>
    <mergeCell ref="L32:M32"/>
    <mergeCell ref="J28:K28"/>
    <mergeCell ref="L28:M28"/>
    <mergeCell ref="A31:C31"/>
    <mergeCell ref="D31:E31"/>
    <mergeCell ref="F31:G31"/>
    <mergeCell ref="H31:I31"/>
    <mergeCell ref="J31:K31"/>
    <mergeCell ref="L31:M31"/>
    <mergeCell ref="A30:C30"/>
    <mergeCell ref="D30:E30"/>
    <mergeCell ref="F30:G30"/>
    <mergeCell ref="H30:I30"/>
    <mergeCell ref="J30:K30"/>
    <mergeCell ref="L30:M30"/>
    <mergeCell ref="A4:M4"/>
    <mergeCell ref="A5:M5"/>
    <mergeCell ref="F7:M7"/>
    <mergeCell ref="F8:M8"/>
    <mergeCell ref="A27:C27"/>
    <mergeCell ref="D27:E27"/>
    <mergeCell ref="F27:G27"/>
    <mergeCell ref="H27:I27"/>
    <mergeCell ref="J27:K27"/>
    <mergeCell ref="L27:M27"/>
    <mergeCell ref="A26:C26"/>
    <mergeCell ref="D26:E26"/>
    <mergeCell ref="F26:G26"/>
    <mergeCell ref="H26:I26"/>
    <mergeCell ref="J26:K26"/>
    <mergeCell ref="L26:M26"/>
    <mergeCell ref="B11:M11"/>
    <mergeCell ref="B10:M10"/>
    <mergeCell ref="F13:M13"/>
    <mergeCell ref="F14:M14"/>
    <mergeCell ref="B16:M16"/>
    <mergeCell ref="B17:M17"/>
    <mergeCell ref="J1:M1"/>
    <mergeCell ref="C73:D73"/>
    <mergeCell ref="A73:B73"/>
    <mergeCell ref="A78:M78"/>
    <mergeCell ref="A79:M79"/>
    <mergeCell ref="A95:M95"/>
    <mergeCell ref="A43:C43"/>
    <mergeCell ref="D43:E43"/>
    <mergeCell ref="F43:G43"/>
    <mergeCell ref="H43:I43"/>
    <mergeCell ref="J43:K43"/>
    <mergeCell ref="L43:M43"/>
    <mergeCell ref="A58:B58"/>
    <mergeCell ref="C58:D58"/>
    <mergeCell ref="J2:M2"/>
    <mergeCell ref="A25:C25"/>
    <mergeCell ref="D25:E25"/>
    <mergeCell ref="F25:G25"/>
    <mergeCell ref="H25:I25"/>
    <mergeCell ref="J25:K25"/>
    <mergeCell ref="L25:M25"/>
    <mergeCell ref="B18:M18"/>
    <mergeCell ref="B20:M20"/>
    <mergeCell ref="L23:M23"/>
    <mergeCell ref="A133:M133"/>
    <mergeCell ref="A134:M134"/>
    <mergeCell ref="A135:C135"/>
    <mergeCell ref="D135:E135"/>
    <mergeCell ref="F135:G135"/>
    <mergeCell ref="H135:I135"/>
    <mergeCell ref="J135:K135"/>
    <mergeCell ref="L135:M135"/>
    <mergeCell ref="A24:C24"/>
    <mergeCell ref="D24:E24"/>
    <mergeCell ref="F24:G24"/>
    <mergeCell ref="H24:I24"/>
    <mergeCell ref="J24:K24"/>
    <mergeCell ref="L24:M24"/>
    <mergeCell ref="A29:C29"/>
    <mergeCell ref="D29:E29"/>
    <mergeCell ref="F29:G29"/>
    <mergeCell ref="H29:I29"/>
    <mergeCell ref="J29:K29"/>
    <mergeCell ref="L29:M29"/>
    <mergeCell ref="A28:C28"/>
    <mergeCell ref="D28:E28"/>
    <mergeCell ref="F28:G28"/>
    <mergeCell ref="H28:I28"/>
  </mergeCells>
  <pageMargins left="0.51181102362204722" right="0.31496062992125984" top="0.35433070866141736" bottom="0.35433070866141736"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2021 рік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2022-02-09T08:54:38Z</dcterms:modified>
</cp:coreProperties>
</file>